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filterPrivacy="1"/>
  <xr:revisionPtr revIDLastSave="0" documentId="13_ncr:1_{02527B8E-F058-234D-94E0-B7A6CF7075CA}" xr6:coauthVersionLast="47" xr6:coauthVersionMax="47" xr10:uidLastSave="{00000000-0000-0000-0000-000000000000}"/>
  <bookViews>
    <workbookView xWindow="1160" yWindow="500" windowWidth="23980" windowHeight="14600" activeTab="2" xr2:uid="{00000000-000D-0000-FFFF-FFFF00000000}"/>
  </bookViews>
  <sheets>
    <sheet name="総接種回数" sheetId="6" r:id="rId1"/>
    <sheet name="一般接種" sheetId="7" r:id="rId2"/>
    <sheet name="医療従事者等" sheetId="8" r:id="rId3"/>
    <sheet name="接種回数DB" sheetId="9" r:id="rId4"/>
    <sheet name="Summary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10" l="1"/>
  <c r="K5" i="10"/>
  <c r="J6" i="10"/>
  <c r="K6" i="10"/>
  <c r="J7" i="10"/>
  <c r="K7" i="10"/>
  <c r="J8" i="10"/>
  <c r="K8" i="10"/>
  <c r="J9" i="10"/>
  <c r="K9" i="10"/>
  <c r="J10" i="10"/>
  <c r="K10" i="10"/>
  <c r="J11" i="10"/>
  <c r="K11" i="10"/>
  <c r="J12" i="10"/>
  <c r="K12" i="10"/>
  <c r="J13" i="10"/>
  <c r="K13" i="10"/>
  <c r="J14" i="10"/>
  <c r="K14" i="10"/>
  <c r="J15" i="10"/>
  <c r="K15" i="10"/>
  <c r="J16" i="10"/>
  <c r="K16" i="10"/>
  <c r="J17" i="10"/>
  <c r="K17" i="10"/>
  <c r="J18" i="10"/>
  <c r="K18" i="10"/>
  <c r="J19" i="10"/>
  <c r="K19" i="10"/>
  <c r="J20" i="10"/>
  <c r="K20" i="10"/>
  <c r="J21" i="10"/>
  <c r="K21" i="10"/>
  <c r="J22" i="10"/>
  <c r="K22" i="10"/>
  <c r="J23" i="10"/>
  <c r="K23" i="10"/>
  <c r="J24" i="10"/>
  <c r="K24" i="10"/>
  <c r="J25" i="10"/>
  <c r="K25" i="10"/>
  <c r="J26" i="10"/>
  <c r="K26" i="10"/>
  <c r="J27" i="10"/>
  <c r="K27" i="10"/>
  <c r="J28" i="10"/>
  <c r="K28" i="10"/>
  <c r="J29" i="10"/>
  <c r="K29" i="10"/>
  <c r="J30" i="10"/>
  <c r="K30" i="10"/>
  <c r="J31" i="10"/>
  <c r="K31" i="10"/>
  <c r="J32" i="10"/>
  <c r="K32" i="10"/>
  <c r="J33" i="10"/>
  <c r="K33" i="10"/>
  <c r="J34" i="10"/>
  <c r="K34" i="10"/>
  <c r="J35" i="10"/>
  <c r="K35" i="10"/>
  <c r="J36" i="10"/>
  <c r="K36" i="10"/>
  <c r="J37" i="10"/>
  <c r="K37" i="10"/>
  <c r="J38" i="10"/>
  <c r="K38" i="10"/>
  <c r="J39" i="10"/>
  <c r="K39" i="10"/>
  <c r="J40" i="10"/>
  <c r="K40" i="10"/>
  <c r="J41" i="10"/>
  <c r="K41" i="10"/>
  <c r="J42" i="10"/>
  <c r="K42" i="10"/>
  <c r="J43" i="10"/>
  <c r="K43" i="10"/>
  <c r="J44" i="10"/>
  <c r="K44" i="10"/>
  <c r="J45" i="10"/>
  <c r="K45" i="10"/>
  <c r="J46" i="10"/>
  <c r="K46" i="10"/>
  <c r="J47" i="10"/>
  <c r="K47" i="10"/>
  <c r="J48" i="10"/>
  <c r="K48" i="10"/>
  <c r="J49" i="10"/>
  <c r="K49" i="10"/>
  <c r="J50" i="10"/>
  <c r="K50" i="10"/>
  <c r="C19" i="10" a="1"/>
  <c r="C19" i="10" s="1"/>
  <c r="D19" i="10" a="1"/>
  <c r="D19" i="10" s="1"/>
  <c r="E19" i="10" a="1"/>
  <c r="E19" i="10" s="1"/>
  <c r="F19" i="10" a="1"/>
  <c r="F19" i="10" s="1"/>
  <c r="G19" i="10" a="1"/>
  <c r="G19" i="10" s="1"/>
  <c r="H19" i="10" a="1"/>
  <c r="H19" i="10" s="1"/>
  <c r="C20" i="10" a="1"/>
  <c r="C20" i="10" s="1"/>
  <c r="D20" i="10" a="1"/>
  <c r="D20" i="10" s="1"/>
  <c r="E20" i="10" a="1"/>
  <c r="E20" i="10" s="1"/>
  <c r="F20" i="10" a="1"/>
  <c r="F20" i="10" s="1"/>
  <c r="G20" i="10" a="1"/>
  <c r="G20" i="10" s="1"/>
  <c r="H20" i="10" a="1"/>
  <c r="H20" i="10" s="1"/>
  <c r="C21" i="10" a="1"/>
  <c r="C21" i="10" s="1"/>
  <c r="D21" i="10" a="1"/>
  <c r="D21" i="10" s="1"/>
  <c r="E21" i="10" a="1"/>
  <c r="E21" i="10" s="1"/>
  <c r="F21" i="10" a="1"/>
  <c r="F21" i="10" s="1"/>
  <c r="G21" i="10" a="1"/>
  <c r="G21" i="10" s="1"/>
  <c r="H21" i="10" a="1"/>
  <c r="H21" i="10" s="1"/>
  <c r="C22" i="10" a="1"/>
  <c r="C22" i="10" s="1"/>
  <c r="D22" i="10" a="1"/>
  <c r="D22" i="10" s="1"/>
  <c r="E22" i="10" a="1"/>
  <c r="E22" i="10" s="1"/>
  <c r="F22" i="10" a="1"/>
  <c r="F22" i="10" s="1"/>
  <c r="G22" i="10" a="1"/>
  <c r="G22" i="10" s="1"/>
  <c r="H22" i="10" a="1"/>
  <c r="H22" i="10" s="1"/>
  <c r="C23" i="10" a="1"/>
  <c r="C23" i="10" s="1"/>
  <c r="D23" i="10" a="1"/>
  <c r="D23" i="10" s="1"/>
  <c r="E23" i="10" a="1"/>
  <c r="E23" i="10" s="1"/>
  <c r="F23" i="10" a="1"/>
  <c r="F23" i="10" s="1"/>
  <c r="G23" i="10" a="1"/>
  <c r="G23" i="10" s="1"/>
  <c r="H23" i="10" a="1"/>
  <c r="H23" i="10" s="1"/>
  <c r="C24" i="10" a="1"/>
  <c r="C24" i="10" s="1"/>
  <c r="D24" i="10" a="1"/>
  <c r="D24" i="10" s="1"/>
  <c r="E24" i="10" a="1"/>
  <c r="E24" i="10" s="1"/>
  <c r="F24" i="10" a="1"/>
  <c r="F24" i="10" s="1"/>
  <c r="G24" i="10" a="1"/>
  <c r="G24" i="10" s="1"/>
  <c r="H24" i="10" a="1"/>
  <c r="H24" i="10" s="1"/>
  <c r="C25" i="10" a="1"/>
  <c r="C25" i="10" s="1"/>
  <c r="D25" i="10" a="1"/>
  <c r="D25" i="10" s="1"/>
  <c r="E25" i="10" a="1"/>
  <c r="E25" i="10" s="1"/>
  <c r="F25" i="10" a="1"/>
  <c r="F25" i="10" s="1"/>
  <c r="G25" i="10" a="1"/>
  <c r="G25" i="10" s="1"/>
  <c r="H25" i="10" a="1"/>
  <c r="H25" i="10" s="1"/>
  <c r="C26" i="10" a="1"/>
  <c r="C26" i="10" s="1"/>
  <c r="D26" i="10" a="1"/>
  <c r="D26" i="10" s="1"/>
  <c r="E26" i="10" a="1"/>
  <c r="E26" i="10" s="1"/>
  <c r="F26" i="10" a="1"/>
  <c r="F26" i="10" s="1"/>
  <c r="G26" i="10" a="1"/>
  <c r="G26" i="10" s="1"/>
  <c r="H26" i="10" a="1"/>
  <c r="H26" i="10" s="1"/>
  <c r="C27" i="10" a="1"/>
  <c r="C27" i="10" s="1"/>
  <c r="D27" i="10" a="1"/>
  <c r="D27" i="10" s="1"/>
  <c r="E27" i="10" a="1"/>
  <c r="E27" i="10" s="1"/>
  <c r="F27" i="10" a="1"/>
  <c r="F27" i="10" s="1"/>
  <c r="G27" i="10" a="1"/>
  <c r="G27" i="10" s="1"/>
  <c r="H27" i="10" a="1"/>
  <c r="H27" i="10" s="1"/>
  <c r="C28" i="10" a="1"/>
  <c r="C28" i="10" s="1"/>
  <c r="D28" i="10" a="1"/>
  <c r="D28" i="10" s="1"/>
  <c r="E28" i="10" a="1"/>
  <c r="E28" i="10" s="1"/>
  <c r="F28" i="10" a="1"/>
  <c r="F28" i="10" s="1"/>
  <c r="G28" i="10" a="1"/>
  <c r="G28" i="10" s="1"/>
  <c r="H28" i="10" a="1"/>
  <c r="H28" i="10" s="1"/>
  <c r="C29" i="10" a="1"/>
  <c r="C29" i="10" s="1"/>
  <c r="D29" i="10" a="1"/>
  <c r="D29" i="10" s="1"/>
  <c r="E29" i="10" a="1"/>
  <c r="E29" i="10" s="1"/>
  <c r="F29" i="10" a="1"/>
  <c r="F29" i="10" s="1"/>
  <c r="G29" i="10" a="1"/>
  <c r="G29" i="10" s="1"/>
  <c r="H29" i="10" a="1"/>
  <c r="H29" i="10" s="1"/>
  <c r="C30" i="10" a="1"/>
  <c r="C30" i="10" s="1"/>
  <c r="D30" i="10" a="1"/>
  <c r="D30" i="10" s="1"/>
  <c r="E30" i="10" a="1"/>
  <c r="E30" i="10" s="1"/>
  <c r="F30" i="10" a="1"/>
  <c r="F30" i="10" s="1"/>
  <c r="G30" i="10" a="1"/>
  <c r="G30" i="10" s="1"/>
  <c r="H30" i="10" a="1"/>
  <c r="H30" i="10" s="1"/>
  <c r="C31" i="10" a="1"/>
  <c r="C31" i="10" s="1"/>
  <c r="D31" i="10" a="1"/>
  <c r="D31" i="10" s="1"/>
  <c r="E31" i="10" a="1"/>
  <c r="E31" i="10" s="1"/>
  <c r="F31" i="10" a="1"/>
  <c r="F31" i="10" s="1"/>
  <c r="G31" i="10" a="1"/>
  <c r="G31" i="10" s="1"/>
  <c r="H31" i="10" a="1"/>
  <c r="H31" i="10" s="1"/>
  <c r="C32" i="10" a="1"/>
  <c r="C32" i="10" s="1"/>
  <c r="D32" i="10" a="1"/>
  <c r="D32" i="10" s="1"/>
  <c r="E32" i="10" a="1"/>
  <c r="E32" i="10" s="1"/>
  <c r="F32" i="10" a="1"/>
  <c r="F32" i="10" s="1"/>
  <c r="G32" i="10" a="1"/>
  <c r="G32" i="10" s="1"/>
  <c r="H32" i="10" a="1"/>
  <c r="H32" i="10" s="1"/>
  <c r="C33" i="10" a="1"/>
  <c r="C33" i="10" s="1"/>
  <c r="D33" i="10" a="1"/>
  <c r="D33" i="10" s="1"/>
  <c r="E33" i="10" a="1"/>
  <c r="E33" i="10" s="1"/>
  <c r="F33" i="10" a="1"/>
  <c r="F33" i="10" s="1"/>
  <c r="G33" i="10" a="1"/>
  <c r="G33" i="10" s="1"/>
  <c r="H33" i="10" a="1"/>
  <c r="H33" i="10" s="1"/>
  <c r="C34" i="10" a="1"/>
  <c r="C34" i="10" s="1"/>
  <c r="D34" i="10" a="1"/>
  <c r="D34" i="10" s="1"/>
  <c r="E34" i="10" a="1"/>
  <c r="E34" i="10" s="1"/>
  <c r="F34" i="10" a="1"/>
  <c r="F34" i="10" s="1"/>
  <c r="G34" i="10" a="1"/>
  <c r="G34" i="10" s="1"/>
  <c r="H34" i="10" a="1"/>
  <c r="H34" i="10" s="1"/>
  <c r="C35" i="10" a="1"/>
  <c r="C35" i="10" s="1"/>
  <c r="D35" i="10" a="1"/>
  <c r="D35" i="10" s="1"/>
  <c r="E35" i="10" a="1"/>
  <c r="E35" i="10" s="1"/>
  <c r="F35" i="10" a="1"/>
  <c r="F35" i="10" s="1"/>
  <c r="G35" i="10" a="1"/>
  <c r="G35" i="10" s="1"/>
  <c r="H35" i="10" a="1"/>
  <c r="H35" i="10" s="1"/>
  <c r="C36" i="10" a="1"/>
  <c r="C36" i="10" s="1"/>
  <c r="D36" i="10" a="1"/>
  <c r="D36" i="10" s="1"/>
  <c r="E36" i="10" a="1"/>
  <c r="E36" i="10" s="1"/>
  <c r="F36" i="10" a="1"/>
  <c r="F36" i="10" s="1"/>
  <c r="G36" i="10" a="1"/>
  <c r="G36" i="10" s="1"/>
  <c r="H36" i="10" a="1"/>
  <c r="H36" i="10" s="1"/>
  <c r="C37" i="10" a="1"/>
  <c r="C37" i="10" s="1"/>
  <c r="D37" i="10" a="1"/>
  <c r="D37" i="10" s="1"/>
  <c r="E37" i="10" a="1"/>
  <c r="E37" i="10" s="1"/>
  <c r="F37" i="10" a="1"/>
  <c r="F37" i="10" s="1"/>
  <c r="G37" i="10" a="1"/>
  <c r="G37" i="10" s="1"/>
  <c r="H37" i="10" a="1"/>
  <c r="H37" i="10" s="1"/>
  <c r="C38" i="10" a="1"/>
  <c r="C38" i="10" s="1"/>
  <c r="D38" i="10" a="1"/>
  <c r="D38" i="10" s="1"/>
  <c r="E38" i="10" a="1"/>
  <c r="E38" i="10" s="1"/>
  <c r="F38" i="10" a="1"/>
  <c r="F38" i="10" s="1"/>
  <c r="G38" i="10" a="1"/>
  <c r="G38" i="10" s="1"/>
  <c r="H38" i="10" a="1"/>
  <c r="H38" i="10" s="1"/>
  <c r="C39" i="10" a="1"/>
  <c r="C39" i="10" s="1"/>
  <c r="D39" i="10" a="1"/>
  <c r="D39" i="10" s="1"/>
  <c r="E39" i="10" a="1"/>
  <c r="E39" i="10" s="1"/>
  <c r="F39" i="10" a="1"/>
  <c r="F39" i="10" s="1"/>
  <c r="G39" i="10" a="1"/>
  <c r="G39" i="10" s="1"/>
  <c r="H39" i="10" a="1"/>
  <c r="H39" i="10" s="1"/>
  <c r="C40" i="10" a="1"/>
  <c r="C40" i="10" s="1"/>
  <c r="D40" i="10" a="1"/>
  <c r="D40" i="10" s="1"/>
  <c r="E40" i="10" a="1"/>
  <c r="E40" i="10" s="1"/>
  <c r="F40" i="10" a="1"/>
  <c r="F40" i="10" s="1"/>
  <c r="G40" i="10" a="1"/>
  <c r="G40" i="10" s="1"/>
  <c r="H40" i="10" a="1"/>
  <c r="H40" i="10" s="1"/>
  <c r="C41" i="10" a="1"/>
  <c r="C41" i="10" s="1"/>
  <c r="D41" i="10" a="1"/>
  <c r="D41" i="10" s="1"/>
  <c r="E41" i="10" a="1"/>
  <c r="E41" i="10" s="1"/>
  <c r="F41" i="10" a="1"/>
  <c r="F41" i="10" s="1"/>
  <c r="G41" i="10" a="1"/>
  <c r="G41" i="10" s="1"/>
  <c r="H41" i="10" a="1"/>
  <c r="H41" i="10" s="1"/>
  <c r="C42" i="10" a="1"/>
  <c r="C42" i="10" s="1"/>
  <c r="D42" i="10" a="1"/>
  <c r="D42" i="10" s="1"/>
  <c r="E42" i="10" a="1"/>
  <c r="E42" i="10" s="1"/>
  <c r="F42" i="10" a="1"/>
  <c r="F42" i="10" s="1"/>
  <c r="G42" i="10" a="1"/>
  <c r="G42" i="10" s="1"/>
  <c r="H42" i="10" a="1"/>
  <c r="H42" i="10" s="1"/>
  <c r="C43" i="10" a="1"/>
  <c r="C43" i="10" s="1"/>
  <c r="D43" i="10" a="1"/>
  <c r="D43" i="10" s="1"/>
  <c r="E43" i="10" a="1"/>
  <c r="E43" i="10" s="1"/>
  <c r="F43" i="10" a="1"/>
  <c r="F43" i="10" s="1"/>
  <c r="G43" i="10" a="1"/>
  <c r="G43" i="10" s="1"/>
  <c r="H43" i="10" a="1"/>
  <c r="H43" i="10" s="1"/>
  <c r="C44" i="10" a="1"/>
  <c r="C44" i="10" s="1"/>
  <c r="D44" i="10" a="1"/>
  <c r="D44" i="10" s="1"/>
  <c r="E44" i="10" a="1"/>
  <c r="E44" i="10" s="1"/>
  <c r="F44" i="10" a="1"/>
  <c r="F44" i="10" s="1"/>
  <c r="G44" i="10" a="1"/>
  <c r="G44" i="10" s="1"/>
  <c r="H44" i="10" a="1"/>
  <c r="H44" i="10" s="1"/>
  <c r="C45" i="10" a="1"/>
  <c r="C45" i="10" s="1"/>
  <c r="D45" i="10" a="1"/>
  <c r="D45" i="10" s="1"/>
  <c r="E45" i="10" a="1"/>
  <c r="E45" i="10" s="1"/>
  <c r="F45" i="10" a="1"/>
  <c r="F45" i="10" s="1"/>
  <c r="G45" i="10" a="1"/>
  <c r="G45" i="10" s="1"/>
  <c r="H45" i="10" a="1"/>
  <c r="H45" i="10" s="1"/>
  <c r="C46" i="10" a="1"/>
  <c r="C46" i="10" s="1"/>
  <c r="D46" i="10" a="1"/>
  <c r="D46" i="10" s="1"/>
  <c r="E46" i="10" a="1"/>
  <c r="E46" i="10" s="1"/>
  <c r="F46" i="10" a="1"/>
  <c r="F46" i="10" s="1"/>
  <c r="G46" i="10" a="1"/>
  <c r="G46" i="10" s="1"/>
  <c r="H46" i="10" a="1"/>
  <c r="H46" i="10" s="1"/>
  <c r="C47" i="10" a="1"/>
  <c r="C47" i="10" s="1"/>
  <c r="D47" i="10" a="1"/>
  <c r="D47" i="10" s="1"/>
  <c r="E47" i="10" a="1"/>
  <c r="E47" i="10" s="1"/>
  <c r="F47" i="10" a="1"/>
  <c r="F47" i="10" s="1"/>
  <c r="G47" i="10" a="1"/>
  <c r="G47" i="10" s="1"/>
  <c r="H47" i="10" a="1"/>
  <c r="H47" i="10" s="1"/>
  <c r="C48" i="10" a="1"/>
  <c r="C48" i="10" s="1"/>
  <c r="D48" i="10" a="1"/>
  <c r="D48" i="10" s="1"/>
  <c r="E48" i="10" a="1"/>
  <c r="E48" i="10" s="1"/>
  <c r="F48" i="10" a="1"/>
  <c r="F48" i="10" s="1"/>
  <c r="G48" i="10" a="1"/>
  <c r="G48" i="10" s="1"/>
  <c r="H48" i="10" a="1"/>
  <c r="H48" i="10" s="1"/>
  <c r="C49" i="10" a="1"/>
  <c r="C49" i="10" s="1"/>
  <c r="D49" i="10" a="1"/>
  <c r="D49" i="10" s="1"/>
  <c r="E49" i="10" a="1"/>
  <c r="E49" i="10" s="1"/>
  <c r="F49" i="10" a="1"/>
  <c r="F49" i="10" s="1"/>
  <c r="G49" i="10" a="1"/>
  <c r="G49" i="10" s="1"/>
  <c r="H49" i="10" a="1"/>
  <c r="H49" i="10" s="1"/>
  <c r="C50" i="10" a="1"/>
  <c r="C50" i="10" s="1"/>
  <c r="D50" i="10" a="1"/>
  <c r="D50" i="10" s="1"/>
  <c r="E50" i="10" a="1"/>
  <c r="E50" i="10" s="1"/>
  <c r="F50" i="10" a="1"/>
  <c r="F50" i="10" s="1"/>
  <c r="G50" i="10" a="1"/>
  <c r="G50" i="10" s="1"/>
  <c r="H50" i="10" a="1"/>
  <c r="H50" i="10" s="1"/>
  <c r="C5" i="10" a="1"/>
  <c r="C5" i="10" s="1"/>
  <c r="D5" i="10" a="1"/>
  <c r="D5" i="10" s="1"/>
  <c r="E5" i="10" a="1"/>
  <c r="E5" i="10" s="1"/>
  <c r="F5" i="10" a="1"/>
  <c r="F5" i="10" s="1"/>
  <c r="G5" i="10" a="1"/>
  <c r="G5" i="10" s="1"/>
  <c r="H5" i="10" a="1"/>
  <c r="H5" i="10" s="1"/>
  <c r="C6" i="10" a="1"/>
  <c r="C6" i="10" s="1"/>
  <c r="D6" i="10" a="1"/>
  <c r="D6" i="10" s="1"/>
  <c r="E6" i="10" a="1"/>
  <c r="E6" i="10" s="1"/>
  <c r="F6" i="10" a="1"/>
  <c r="F6" i="10" s="1"/>
  <c r="G6" i="10" a="1"/>
  <c r="G6" i="10" s="1"/>
  <c r="H6" i="10" a="1"/>
  <c r="H6" i="10" s="1"/>
  <c r="C7" i="10" a="1"/>
  <c r="C7" i="10" s="1"/>
  <c r="D7" i="10" a="1"/>
  <c r="D7" i="10" s="1"/>
  <c r="E7" i="10" a="1"/>
  <c r="E7" i="10" s="1"/>
  <c r="F7" i="10" a="1"/>
  <c r="F7" i="10" s="1"/>
  <c r="G7" i="10" a="1"/>
  <c r="G7" i="10" s="1"/>
  <c r="H7" i="10" a="1"/>
  <c r="H7" i="10" s="1"/>
  <c r="C8" i="10" a="1"/>
  <c r="C8" i="10" s="1"/>
  <c r="D8" i="10" a="1"/>
  <c r="D8" i="10" s="1"/>
  <c r="E8" i="10" a="1"/>
  <c r="E8" i="10" s="1"/>
  <c r="F8" i="10" a="1"/>
  <c r="F8" i="10" s="1"/>
  <c r="G8" i="10" a="1"/>
  <c r="G8" i="10" s="1"/>
  <c r="H8" i="10" a="1"/>
  <c r="H8" i="10" s="1"/>
  <c r="C9" i="10" a="1"/>
  <c r="C9" i="10" s="1"/>
  <c r="D9" i="10" a="1"/>
  <c r="D9" i="10" s="1"/>
  <c r="E9" i="10" a="1"/>
  <c r="E9" i="10" s="1"/>
  <c r="F9" i="10" a="1"/>
  <c r="F9" i="10" s="1"/>
  <c r="G9" i="10" a="1"/>
  <c r="G9" i="10" s="1"/>
  <c r="H9" i="10" a="1"/>
  <c r="H9" i="10" s="1"/>
  <c r="C10" i="10" a="1"/>
  <c r="C10" i="10" s="1"/>
  <c r="D10" i="10" a="1"/>
  <c r="D10" i="10" s="1"/>
  <c r="E10" i="10" a="1"/>
  <c r="E10" i="10" s="1"/>
  <c r="F10" i="10" a="1"/>
  <c r="F10" i="10" s="1"/>
  <c r="G10" i="10" a="1"/>
  <c r="G10" i="10" s="1"/>
  <c r="H10" i="10" a="1"/>
  <c r="H10" i="10" s="1"/>
  <c r="C11" i="10" a="1"/>
  <c r="C11" i="10" s="1"/>
  <c r="D11" i="10" a="1"/>
  <c r="D11" i="10" s="1"/>
  <c r="E11" i="10" a="1"/>
  <c r="E11" i="10" s="1"/>
  <c r="F11" i="10" a="1"/>
  <c r="F11" i="10" s="1"/>
  <c r="G11" i="10" a="1"/>
  <c r="G11" i="10" s="1"/>
  <c r="H11" i="10" a="1"/>
  <c r="H11" i="10" s="1"/>
  <c r="C12" i="10" a="1"/>
  <c r="C12" i="10" s="1"/>
  <c r="D12" i="10" a="1"/>
  <c r="D12" i="10" s="1"/>
  <c r="E12" i="10" a="1"/>
  <c r="E12" i="10" s="1"/>
  <c r="F12" i="10" a="1"/>
  <c r="F12" i="10" s="1"/>
  <c r="G12" i="10" a="1"/>
  <c r="G12" i="10" s="1"/>
  <c r="H12" i="10" a="1"/>
  <c r="H12" i="10" s="1"/>
  <c r="C13" i="10" a="1"/>
  <c r="C13" i="10" s="1"/>
  <c r="D13" i="10" a="1"/>
  <c r="D13" i="10" s="1"/>
  <c r="E13" i="10" a="1"/>
  <c r="E13" i="10" s="1"/>
  <c r="F13" i="10" a="1"/>
  <c r="F13" i="10" s="1"/>
  <c r="G13" i="10" a="1"/>
  <c r="G13" i="10" s="1"/>
  <c r="H13" i="10" a="1"/>
  <c r="H13" i="10" s="1"/>
  <c r="C14" i="10" a="1"/>
  <c r="C14" i="10" s="1"/>
  <c r="D14" i="10" a="1"/>
  <c r="D14" i="10" s="1"/>
  <c r="E14" i="10" a="1"/>
  <c r="E14" i="10" s="1"/>
  <c r="F14" i="10" a="1"/>
  <c r="F14" i="10" s="1"/>
  <c r="G14" i="10" a="1"/>
  <c r="G14" i="10" s="1"/>
  <c r="H14" i="10" a="1"/>
  <c r="H14" i="10" s="1"/>
  <c r="C15" i="10" a="1"/>
  <c r="C15" i="10" s="1"/>
  <c r="D15" i="10" a="1"/>
  <c r="D15" i="10" s="1"/>
  <c r="E15" i="10" a="1"/>
  <c r="E15" i="10" s="1"/>
  <c r="F15" i="10" a="1"/>
  <c r="F15" i="10" s="1"/>
  <c r="G15" i="10" a="1"/>
  <c r="G15" i="10" s="1"/>
  <c r="H15" i="10" a="1"/>
  <c r="H15" i="10" s="1"/>
  <c r="C16" i="10" a="1"/>
  <c r="C16" i="10" s="1"/>
  <c r="D16" i="10" a="1"/>
  <c r="D16" i="10" s="1"/>
  <c r="E16" i="10" a="1"/>
  <c r="E16" i="10" s="1"/>
  <c r="F16" i="10" a="1"/>
  <c r="F16" i="10" s="1"/>
  <c r="G16" i="10" a="1"/>
  <c r="G16" i="10" s="1"/>
  <c r="H16" i="10" a="1"/>
  <c r="H16" i="10" s="1"/>
  <c r="C17" i="10" a="1"/>
  <c r="C17" i="10" s="1"/>
  <c r="D17" i="10" a="1"/>
  <c r="D17" i="10" s="1"/>
  <c r="E17" i="10" a="1"/>
  <c r="E17" i="10" s="1"/>
  <c r="F17" i="10" a="1"/>
  <c r="F17" i="10" s="1"/>
  <c r="G17" i="10" a="1"/>
  <c r="G17" i="10" s="1"/>
  <c r="H17" i="10" a="1"/>
  <c r="H17" i="10" s="1"/>
  <c r="C18" i="10" a="1"/>
  <c r="C18" i="10" s="1"/>
  <c r="D18" i="10" a="1"/>
  <c r="D18" i="10" s="1"/>
  <c r="E18" i="10" a="1"/>
  <c r="E18" i="10" s="1"/>
  <c r="F18" i="10" a="1"/>
  <c r="F18" i="10" s="1"/>
  <c r="G18" i="10" a="1"/>
  <c r="G18" i="10" s="1"/>
  <c r="H18" i="10" a="1"/>
  <c r="H18" i="10" s="1"/>
  <c r="H4" i="10" a="1"/>
  <c r="H4" i="10" s="1"/>
  <c r="G4" i="10" a="1"/>
  <c r="G4" i="10" s="1"/>
  <c r="F4" i="10" a="1"/>
  <c r="F4" i="10" s="1"/>
  <c r="E4" i="10" a="1"/>
  <c r="E4" i="10" s="1"/>
  <c r="C4" i="10" a="1"/>
  <c r="C4" i="10" s="1"/>
  <c r="D4" i="10" a="1"/>
  <c r="D4" i="10" s="1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5" i="8"/>
  <c r="E5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I25" i="10" l="1"/>
  <c r="I44" i="10"/>
  <c r="I36" i="10"/>
  <c r="I28" i="10"/>
  <c r="I20" i="10"/>
  <c r="I49" i="10"/>
  <c r="I45" i="10"/>
  <c r="I41" i="10"/>
  <c r="I37" i="10"/>
  <c r="I33" i="10"/>
  <c r="I29" i="10"/>
  <c r="I21" i="10"/>
  <c r="I47" i="10"/>
  <c r="I43" i="10"/>
  <c r="I39" i="10"/>
  <c r="I35" i="10"/>
  <c r="I31" i="10"/>
  <c r="I27" i="10"/>
  <c r="I23" i="10"/>
  <c r="I19" i="10"/>
  <c r="I15" i="10"/>
  <c r="I11" i="10"/>
  <c r="I7" i="10"/>
  <c r="I12" i="10"/>
  <c r="I17" i="10"/>
  <c r="I13" i="10"/>
  <c r="I9" i="10"/>
  <c r="I5" i="10"/>
  <c r="I50" i="10"/>
  <c r="I42" i="10"/>
  <c r="I34" i="10"/>
  <c r="I26" i="10"/>
  <c r="I18" i="10"/>
  <c r="I10" i="10"/>
  <c r="I48" i="10"/>
  <c r="I40" i="10"/>
  <c r="I32" i="10"/>
  <c r="I24" i="10"/>
  <c r="I16" i="10"/>
  <c r="I8" i="10"/>
  <c r="I46" i="10"/>
  <c r="I38" i="10"/>
  <c r="I30" i="10"/>
  <c r="I22" i="10"/>
  <c r="I14" i="10"/>
  <c r="I6" i="10"/>
  <c r="I4" i="10"/>
  <c r="J4" i="10"/>
  <c r="K4" i="10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H8" i="8" s="1" a="1"/>
  <c r="H8" i="8" s="1"/>
  <c r="D4" i="8"/>
  <c r="C4" i="8"/>
  <c r="B4" i="8" l="1"/>
  <c r="M6" i="7"/>
  <c r="J6" i="7"/>
  <c r="H6" i="7"/>
  <c r="G6" i="7"/>
  <c r="F6" i="7"/>
  <c r="N6" i="7" s="1"/>
  <c r="E6" i="7"/>
  <c r="D6" i="7"/>
  <c r="C6" i="7"/>
  <c r="B6" i="7"/>
  <c r="K6" i="7" l="1"/>
  <c r="L6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<sst xmlns="http://schemas.openxmlformats.org/spreadsheetml/2006/main" count="1434" uniqueCount="138">
  <si>
    <t>都道府県名</t>
    <rPh sb="0" eb="4">
      <t>トドウフケン</t>
    </rPh>
    <rPh sb="4" eb="5">
      <t>メイ</t>
    </rPh>
    <phoneticPr fontId="2"/>
  </si>
  <si>
    <t>接種回数</t>
    <rPh sb="0" eb="2">
      <t>セッシュ</t>
    </rPh>
    <rPh sb="2" eb="4">
      <t>カイスウ</t>
    </rPh>
    <phoneticPr fontId="2"/>
  </si>
  <si>
    <t>内１回目</t>
    <rPh sb="0" eb="1">
      <t>ウチ</t>
    </rPh>
    <phoneticPr fontId="2"/>
  </si>
  <si>
    <t>内２回目</t>
    <rPh sb="0" eb="1">
      <t>ウチ</t>
    </rPh>
    <phoneticPr fontId="2"/>
  </si>
  <si>
    <t>合計</t>
    <rPh sb="0" eb="2">
      <t>ゴウケイ</t>
    </rPh>
    <phoneticPr fontId="2"/>
  </si>
  <si>
    <t>01 北海道</t>
  </si>
  <si>
    <t>02 青森県</t>
  </si>
  <si>
    <t>03 岩手県</t>
  </si>
  <si>
    <t>04 宮城県</t>
  </si>
  <si>
    <t>05 秋田県</t>
  </si>
  <si>
    <t>06 山形県</t>
  </si>
  <si>
    <t>07 福島県</t>
  </si>
  <si>
    <t>08 茨城県</t>
  </si>
  <si>
    <t>09 栃木県</t>
  </si>
  <si>
    <t>10 群馬県</t>
  </si>
  <si>
    <t>11 埼玉県</t>
  </si>
  <si>
    <t>12 千葉県</t>
  </si>
  <si>
    <t>13 東京都</t>
  </si>
  <si>
    <t>14 神奈川県</t>
  </si>
  <si>
    <t>15 新潟県</t>
  </si>
  <si>
    <t>16 富山県</t>
  </si>
  <si>
    <t>17 石川県</t>
  </si>
  <si>
    <t>18 福井県</t>
  </si>
  <si>
    <t>19 山梨県</t>
  </si>
  <si>
    <t>20 長野県</t>
  </si>
  <si>
    <t>21 岐阜県</t>
  </si>
  <si>
    <t>22 静岡県</t>
  </si>
  <si>
    <t>23 愛知県</t>
  </si>
  <si>
    <t>24 三重県</t>
  </si>
  <si>
    <t>25 滋賀県</t>
  </si>
  <si>
    <t>26 京都府</t>
  </si>
  <si>
    <t>27 大阪府</t>
  </si>
  <si>
    <t>28 兵庫県</t>
  </si>
  <si>
    <t>29 奈良県</t>
  </si>
  <si>
    <t>30 和歌山県</t>
  </si>
  <si>
    <t>31 鳥取県</t>
  </si>
  <si>
    <t>32 島根県</t>
  </si>
  <si>
    <t>33 岡山県</t>
  </si>
  <si>
    <t>34 広島県</t>
  </si>
  <si>
    <t>35 山口県</t>
  </si>
  <si>
    <t>36 徳島県</t>
  </si>
  <si>
    <t>37 香川県</t>
  </si>
  <si>
    <t>38 愛媛県</t>
  </si>
  <si>
    <t>39 高知県</t>
  </si>
  <si>
    <t>40 福岡県</t>
  </si>
  <si>
    <t>41 佐賀県</t>
  </si>
  <si>
    <t>42 長崎県</t>
  </si>
  <si>
    <t>43 熊本県</t>
  </si>
  <si>
    <t>44 大分県</t>
  </si>
  <si>
    <t>45 宮崎県</t>
  </si>
  <si>
    <t>46 鹿児島県</t>
  </si>
  <si>
    <t>47 沖縄県</t>
  </si>
  <si>
    <t>これまでのワクチン総接種回数（都道府県別）</t>
    <rPh sb="9" eb="10">
      <t>ソウ</t>
    </rPh>
    <rPh sb="10" eb="12">
      <t>セッシュ</t>
    </rPh>
    <rPh sb="12" eb="14">
      <t>カイスウ</t>
    </rPh>
    <rPh sb="15" eb="19">
      <t>トドウフケン</t>
    </rPh>
    <rPh sb="19" eb="20">
      <t>ベツ</t>
    </rPh>
    <phoneticPr fontId="2"/>
  </si>
  <si>
    <t>（8月23日公表時点）</t>
    <rPh sb="2" eb="3">
      <t>ガツ</t>
    </rPh>
    <rPh sb="5" eb="6">
      <t>ニチ</t>
    </rPh>
    <rPh sb="6" eb="8">
      <t>コウヒョウ</t>
    </rPh>
    <rPh sb="8" eb="10">
      <t>ジテン</t>
    </rPh>
    <phoneticPr fontId="2"/>
  </si>
  <si>
    <r>
      <t>これまでのワクチン総接種回数およびワクチン供給量（</t>
    </r>
    <r>
      <rPr>
        <sz val="11"/>
        <rFont val="游ゴシック"/>
        <family val="3"/>
        <charset val="128"/>
        <scheme val="minor"/>
      </rPr>
      <t>一般接種（高齢者含む）、都道府県別）</t>
    </r>
    <rPh sb="9" eb="10">
      <t>ソウ</t>
    </rPh>
    <rPh sb="10" eb="12">
      <t>セッシュ</t>
    </rPh>
    <rPh sb="12" eb="14">
      <t>カイスウ</t>
    </rPh>
    <rPh sb="21" eb="24">
      <t>キョウキュウリョウ</t>
    </rPh>
    <rPh sb="25" eb="27">
      <t>イッパン</t>
    </rPh>
    <rPh sb="27" eb="29">
      <t>セッシュ</t>
    </rPh>
    <rPh sb="30" eb="33">
      <t>コウレイシャ</t>
    </rPh>
    <rPh sb="33" eb="34">
      <t>フク</t>
    </rPh>
    <rPh sb="37" eb="41">
      <t>トドウフケン</t>
    </rPh>
    <rPh sb="41" eb="42">
      <t>ベツ</t>
    </rPh>
    <phoneticPr fontId="2"/>
  </si>
  <si>
    <t>接種回数
（8月22日まで）</t>
    <rPh sb="0" eb="2">
      <t>セッシュ</t>
    </rPh>
    <rPh sb="2" eb="4">
      <t>カイスウ</t>
    </rPh>
    <phoneticPr fontId="2"/>
  </si>
  <si>
    <t>ワクチン供給量
（8月22日まで）</t>
    <rPh sb="4" eb="7">
      <t>キョウキュウリョウ</t>
    </rPh>
    <rPh sb="10" eb="11">
      <t>ガツ</t>
    </rPh>
    <rPh sb="13" eb="14">
      <t>ニチ</t>
    </rPh>
    <phoneticPr fontId="2"/>
  </si>
  <si>
    <t>ファイザー社</t>
    <rPh sb="5" eb="6">
      <t>シャ</t>
    </rPh>
    <phoneticPr fontId="2"/>
  </si>
  <si>
    <t>武田/モデルナ社</t>
    <rPh sb="0" eb="2">
      <t>タケダ</t>
    </rPh>
    <rPh sb="7" eb="8">
      <t>シャ</t>
    </rPh>
    <phoneticPr fontId="2"/>
  </si>
  <si>
    <r>
      <t>武田/モデルナ社</t>
    </r>
    <r>
      <rPr>
        <sz val="8"/>
        <color theme="1"/>
        <rFont val="游ゴシック"/>
        <family val="3"/>
        <charset val="128"/>
        <scheme val="minor"/>
      </rPr>
      <t>※1</t>
    </r>
    <rPh sb="0" eb="2">
      <t>タケダ</t>
    </rPh>
    <rPh sb="7" eb="8">
      <t>シャ</t>
    </rPh>
    <phoneticPr fontId="2"/>
  </si>
  <si>
    <t>計</t>
    <rPh sb="0" eb="1">
      <t>ケイ</t>
    </rPh>
    <phoneticPr fontId="2"/>
  </si>
  <si>
    <r>
      <t>ワクチン
累積供給量</t>
    </r>
    <r>
      <rPr>
        <sz val="8"/>
        <color theme="1"/>
        <rFont val="游ゴシック"/>
        <family val="3"/>
        <charset val="128"/>
        <scheme val="minor"/>
      </rPr>
      <t>※2</t>
    </r>
    <rPh sb="5" eb="7">
      <t>ルイセキ</t>
    </rPh>
    <rPh sb="7" eb="10">
      <t>キョウキュウリョウ</t>
    </rPh>
    <phoneticPr fontId="2"/>
  </si>
  <si>
    <r>
      <t>対供給量
接種率</t>
    </r>
    <r>
      <rPr>
        <sz val="8"/>
        <color theme="1"/>
        <rFont val="游ゴシック"/>
        <family val="3"/>
        <charset val="128"/>
        <scheme val="minor"/>
      </rPr>
      <t>※3</t>
    </r>
    <rPh sb="0" eb="1">
      <t>タイ</t>
    </rPh>
    <rPh sb="1" eb="4">
      <t>キョウキュウリョウセッシュリツ</t>
    </rPh>
    <phoneticPr fontId="2"/>
  </si>
  <si>
    <t>全国</t>
    <rPh sb="0" eb="2">
      <t>ゼンコク</t>
    </rPh>
    <phoneticPr fontId="2"/>
  </si>
  <si>
    <t/>
  </si>
  <si>
    <t>これまでのワクチン総接種回数（医療従事者等、都道府県別）</t>
    <rPh sb="9" eb="10">
      <t>ソウ</t>
    </rPh>
    <rPh sb="10" eb="12">
      <t>セッシュ</t>
    </rPh>
    <rPh sb="12" eb="14">
      <t>カイスウ</t>
    </rPh>
    <rPh sb="15" eb="17">
      <t>イリョウ</t>
    </rPh>
    <rPh sb="17" eb="20">
      <t>ジュウジシャ</t>
    </rPh>
    <rPh sb="20" eb="21">
      <t>トウ</t>
    </rPh>
    <rPh sb="22" eb="26">
      <t>トドウフケン</t>
    </rPh>
    <rPh sb="26" eb="27">
      <t>ベツ</t>
    </rPh>
    <phoneticPr fontId="2"/>
  </si>
  <si>
    <t>（8月2日公表時点）</t>
    <rPh sb="2" eb="3">
      <t>ガツ</t>
    </rPh>
    <rPh sb="4" eb="5">
      <t>ニチ</t>
    </rPh>
    <rPh sb="5" eb="7">
      <t>コウヒョウ</t>
    </rPh>
    <rPh sb="7" eb="9">
      <t>ジテン</t>
    </rPh>
    <phoneticPr fontId="2"/>
  </si>
  <si>
    <t>接種回数
（7月30日まで）</t>
    <rPh sb="0" eb="2">
      <t>セッシュ</t>
    </rPh>
    <rPh sb="2" eb="4">
      <t>カイスウ</t>
    </rPh>
    <rPh sb="7" eb="8">
      <t>ガツ</t>
    </rPh>
    <rPh sb="10" eb="11">
      <t>ニチ</t>
    </rPh>
    <phoneticPr fontId="2"/>
  </si>
  <si>
    <t>pid</t>
    <phoneticPr fontId="2"/>
  </si>
  <si>
    <t>prefecture</t>
    <phoneticPr fontId="2"/>
  </si>
  <si>
    <t>-</t>
    <phoneticPr fontId="2"/>
  </si>
  <si>
    <t>青森県</t>
  </si>
  <si>
    <t>北海道</t>
  </si>
  <si>
    <t>検索条件</t>
    <rPh sb="0" eb="2">
      <t xml:space="preserve">ケンサク </t>
    </rPh>
    <rPh sb="2" eb="4">
      <t xml:space="preserve">ジョウケン </t>
    </rPh>
    <phoneticPr fontId="2"/>
  </si>
  <si>
    <t>検索結果</t>
    <rPh sb="0" eb="2">
      <t xml:space="preserve">ケンサク </t>
    </rPh>
    <rPh sb="2" eb="4">
      <t xml:space="preserve">ケッカ </t>
    </rPh>
    <phoneticPr fontId="2"/>
  </si>
  <si>
    <t>id</t>
    <phoneticPr fontId="2"/>
  </si>
  <si>
    <t>接種対象</t>
    <rPh sb="0" eb="4">
      <t xml:space="preserve">セッシュタイショウ </t>
    </rPh>
    <phoneticPr fontId="2"/>
  </si>
  <si>
    <t>接種地域</t>
    <rPh sb="0" eb="2">
      <t xml:space="preserve">セッシュ </t>
    </rPh>
    <rPh sb="2" eb="4">
      <t xml:space="preserve">チイキ </t>
    </rPh>
    <phoneticPr fontId="2"/>
  </si>
  <si>
    <t>ファイザー社</t>
    <phoneticPr fontId="2"/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</si>
  <si>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</si>
  <si>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</si>
  <si>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</si>
  <si>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</si>
  <si>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</si>
  <si>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</si>
  <si>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</si>
  <si>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</si>
  <si>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</si>
  <si>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</si>
  <si>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</si>
  <si>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</si>
  <si>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</si>
  <si>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</si>
  <si>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</si>
  <si>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</si>
  <si>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</si>
  <si>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</si>
  <si>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</si>
  <si>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</si>
  <si>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</si>
  <si>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</si>
  <si>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</si>
  <si>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</si>
  <si>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</si>
  <si>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</si>
  <si>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</si>
  <si>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</si>
  <si>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</si>
  <si>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</si>
  <si>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</si>
  <si>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</si>
  <si>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</si>
  <si>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</si>
  <si>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</si>
  <si>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</si>
  <si>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</si>
  <si>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</si>
  <si>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</si>
  <si>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</si>
  <si>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</si>
  <si>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</si>
  <si>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</si>
  <si>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</si>
  <si>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</si>
  <si>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一般接種</t>
  </si>
  <si>
    <t>武田/モデルナ社</t>
  </si>
  <si>
    <t>医療従事者等</t>
  </si>
  <si>
    <t>医療従事者等</t>
    <rPh sb="0" eb="2">
      <t xml:space="preserve">イリョウ </t>
    </rPh>
    <rPh sb="2" eb="6">
      <t xml:space="preserve">ジュウジシャトウ </t>
    </rPh>
    <phoneticPr fontId="2"/>
  </si>
  <si>
    <t>総計</t>
    <rPh sb="0" eb="2">
      <t xml:space="preserve">ソウケイ </t>
    </rPh>
    <phoneticPr fontId="2"/>
  </si>
  <si>
    <t>ワクチン累積供給量</t>
    <rPh sb="4" eb="6">
      <t>ルイセキ</t>
    </rPh>
    <rPh sb="6" eb="8">
      <t>キョウキュウリョウ</t>
    </rPh>
    <rPh sb="8" eb="9">
      <t xml:space="preserve">リョウ </t>
    </rPh>
    <phoneticPr fontId="2"/>
  </si>
  <si>
    <t>ワクチン供給者</t>
    <rPh sb="4" eb="7">
      <t xml:space="preserve">キョウキュウシャ </t>
    </rPh>
    <phoneticPr fontId="2"/>
  </si>
  <si>
    <t>内１回目</t>
    <phoneticPr fontId="2"/>
  </si>
  <si>
    <t>内２回目</t>
  </si>
  <si>
    <t>接種済数</t>
    <rPh sb="0" eb="4">
      <t xml:space="preserve">セッシュズミスウ </t>
    </rPh>
    <phoneticPr fontId="2"/>
  </si>
  <si>
    <t>接種対象</t>
    <rPh sb="0" eb="2">
      <t xml:space="preserve">セッシュ </t>
    </rPh>
    <rPh sb="2" eb="4">
      <t xml:space="preserve">タイショウ </t>
    </rPh>
    <phoneticPr fontId="2"/>
  </si>
  <si>
    <t>ワクチン供給者</t>
    <rPh sb="4" eb="6">
      <t xml:space="preserve">キョウキュウ </t>
    </rPh>
    <rPh sb="6" eb="7">
      <t xml:space="preserve">シャ </t>
    </rPh>
    <phoneticPr fontId="2"/>
  </si>
  <si>
    <t>接種回数</t>
    <rPh sb="0" eb="1">
      <t xml:space="preserve">セッシュ </t>
    </rPh>
    <rPh sb="2" eb="4">
      <t xml:space="preserve">カイスウ </t>
    </rPh>
    <phoneticPr fontId="2"/>
  </si>
  <si>
    <t>接種回</t>
    <rPh sb="0" eb="2">
      <t xml:space="preserve">セッシュ </t>
    </rPh>
    <rPh sb="2" eb="3">
      <t xml:space="preserve">カイスウ 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</si>
</sst>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_ "/>
  </numFmts>
  <fonts count="9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sz val="8"/>
      <color theme="1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5" fillId="0" borderId="0"/>
    <xf numFmtId="9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>
      <alignment vertical="center"/>
    </xf>
    <xf numFmtId="38" fontId="0" fillId="0" borderId="1" xfId="1" applyFont="1" applyBorder="1" applyAlignment="1">
      <alignment horizontal="left" vertical="center"/>
    </xf>
    <xf numFmtId="0" fontId="4" fillId="0" borderId="1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38" fontId="0" fillId="0" borderId="1" xfId="1" applyFont="1" applyBorder="1">
      <alignment vertical="center"/>
    </xf>
    <xf numFmtId="0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0" fontId="0" fillId="0" borderId="1" xfId="0" applyBorder="1" applyAlignment="1">
      <alignment vertical="center" wrapText="1"/>
    </xf>
    <xf numFmtId="0" fontId="0" fillId="0" borderId="1" xfId="0" applyNumberFormat="1" applyBorder="1" applyAlignment="1">
      <alignment vertical="center" wrapText="1"/>
    </xf>
    <xf numFmtId="176" fontId="0" fillId="0" borderId="1" xfId="1" applyNumberFormat="1" applyFont="1" applyBorder="1">
      <alignment vertical="center"/>
    </xf>
    <xf numFmtId="176" fontId="0" fillId="0" borderId="1" xfId="0" applyNumberFormat="1" applyBorder="1">
      <alignment vertical="center"/>
    </xf>
    <xf numFmtId="176" fontId="0" fillId="0" borderId="0" xfId="0" applyNumberFormat="1">
      <alignment vertical="center"/>
    </xf>
    <xf numFmtId="10" fontId="0" fillId="0" borderId="1" xfId="0" applyNumberFormat="1" applyBorder="1">
      <alignment vertical="center"/>
    </xf>
    <xf numFmtId="10" fontId="0" fillId="0" borderId="1" xfId="3" applyNumberFormat="1" applyFont="1" applyBorder="1">
      <alignment vertical="center"/>
    </xf>
    <xf numFmtId="176" fontId="5" fillId="0" borderId="1" xfId="3" applyNumberFormat="1" applyFont="1" applyBorder="1" applyAlignment="1"/>
    <xf numFmtId="177" fontId="0" fillId="0" borderId="1" xfId="0" applyNumberFormat="1" applyBorder="1">
      <alignment vertical="center"/>
    </xf>
    <xf numFmtId="0" fontId="4" fillId="0" borderId="1" xfId="0" applyFont="1" applyFill="1" applyBorder="1" applyAlignment="1">
      <alignment horizontal="right" vertical="center"/>
    </xf>
    <xf numFmtId="38" fontId="4" fillId="0" borderId="0" xfId="1" applyFont="1">
      <alignment vertical="center"/>
    </xf>
    <xf numFmtId="177" fontId="0" fillId="0" borderId="0" xfId="0" applyNumberFormat="1">
      <alignment vertical="center"/>
    </xf>
    <xf numFmtId="177" fontId="0" fillId="0" borderId="4" xfId="0" applyNumberFormat="1" applyFill="1" applyBorder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0" fillId="0" borderId="2" xfId="0" applyNumberFormat="1" applyBorder="1" applyAlignment="1">
      <alignment horizontal="right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38" fontId="0" fillId="0" borderId="0" xfId="1" applyFont="1" applyBorder="1">
      <alignment vertical="center"/>
    </xf>
  </cellXfs>
  <cellStyles count="4">
    <cellStyle name="パーセント" xfId="3" builtinId="5"/>
    <cellStyle name="桁区切り" xfId="1" builtinId="6"/>
    <cellStyle name="標準" xfId="0" builtinId="0"/>
    <cellStyle name="標準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52</xdr:row>
      <xdr:rowOff>25400</xdr:rowOff>
    </xdr:from>
    <xdr:ext cx="7950199" cy="1036181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7CC6E71-CA16-824E-96D0-E280D0F010BB}"/>
            </a:ext>
          </a:extLst>
        </xdr:cNvPr>
        <xdr:cNvSpPr txBox="1"/>
      </xdr:nvSpPr>
      <xdr:spPr>
        <a:xfrm>
          <a:off x="1" y="11912600"/>
          <a:ext cx="7950199" cy="103618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rtlCol="0" anchor="t">
          <a:spAutoFit/>
        </a:bodyPr>
        <a:lstStyle/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注：接種回数は一般接種（高齢者含む）と医療従事者等の合計。</a:t>
          </a:r>
          <a:b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注：一般接種（高齢者含む）はワクチン接種記録システム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n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VRS)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への報告と、</a:t>
          </a:r>
          <a:b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/>
            <a:t> 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医療従事者等はワクチン接種円滑化システム（</a:t>
          </a:r>
          <a:r>
            <a:rPr lang="en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V-SYS</a:t>
          </a:r>
          <a:r>
            <a:rPr lang="ja-JP" altLang="en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への報告を、公表日で集計したもの。</a:t>
          </a:r>
          <a:b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注：公表日におけるデータの計上方法等の注釈については、以下を参（</a:t>
          </a:r>
          <a:r>
            <a:rPr lang="en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https://www.kantei.go.jp/jp/content/000086996.pdf</a:t>
          </a:r>
          <a:r>
            <a:rPr lang="ja-JP" altLang="en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lang="en" altLang="ja-JP"/>
            <a:t> </a:t>
          </a:r>
          <a:endParaRPr kumimoji="1" lang="ja-JP" alt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56</xdr:row>
      <xdr:rowOff>203200</xdr:rowOff>
    </xdr:from>
    <xdr:to>
      <xdr:col>10</xdr:col>
      <xdr:colOff>431800</xdr:colOff>
      <xdr:row>64</xdr:row>
      <xdr:rowOff>118467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886BEAC-FA8D-2F4D-9B30-88448AF14BE2}"/>
            </a:ext>
          </a:extLst>
        </xdr:cNvPr>
        <xdr:cNvSpPr txBox="1"/>
      </xdr:nvSpPr>
      <xdr:spPr>
        <a:xfrm>
          <a:off x="0" y="12357100"/>
          <a:ext cx="8597900" cy="1744067"/>
        </a:xfrm>
        <a:prstGeom prst="rect">
          <a:avLst/>
        </a:prstGeom>
        <a:noFill/>
        <a:ln w="25400">
          <a:solidFill>
            <a:schemeClr val="lt1">
              <a:shade val="50000"/>
            </a:schemeClr>
          </a:solidFill>
          <a:extLst>
            <a:ext uri="{C807C97D-BFC1-408E-A445-0C87EB9F89A2}">
              <ask:lineSketchStyleProps xmlns:ask="http://schemas.microsoft.com/office/drawing/2018/sketchyshapes" sd="1219033472">
                <a:custGeom>
                  <a:avLst/>
                  <a:gdLst>
                    <a:gd name="connsiteX0" fmla="*/ 0 w 8597900"/>
                    <a:gd name="connsiteY0" fmla="*/ 0 h 1744067"/>
                    <a:gd name="connsiteX1" fmla="*/ 8597900 w 8597900"/>
                    <a:gd name="connsiteY1" fmla="*/ 0 h 1744067"/>
                    <a:gd name="connsiteX2" fmla="*/ 8597900 w 8597900"/>
                    <a:gd name="connsiteY2" fmla="*/ 1744067 h 1744067"/>
                    <a:gd name="connsiteX3" fmla="*/ 0 w 8597900"/>
                    <a:gd name="connsiteY3" fmla="*/ 1744067 h 1744067"/>
                    <a:gd name="connsiteX4" fmla="*/ 0 w 8597900"/>
                    <a:gd name="connsiteY4" fmla="*/ 0 h 1744067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</a:cxnLst>
                  <a:rect l="l" t="t" r="r" b="b"/>
                  <a:pathLst>
                    <a:path w="8597900" h="1744067" extrusionOk="0">
                      <a:moveTo>
                        <a:pt x="0" y="0"/>
                      </a:moveTo>
                      <a:cubicBezTo>
                        <a:pt x="3661399" y="118645"/>
                        <a:pt x="4328907" y="116012"/>
                        <a:pt x="8597900" y="0"/>
                      </a:cubicBezTo>
                      <a:cubicBezTo>
                        <a:pt x="8583178" y="714462"/>
                        <a:pt x="8444964" y="1019230"/>
                        <a:pt x="8597900" y="1744067"/>
                      </a:cubicBezTo>
                      <a:cubicBezTo>
                        <a:pt x="6189376" y="1878667"/>
                        <a:pt x="3790436" y="1586871"/>
                        <a:pt x="0" y="1744067"/>
                      </a:cubicBezTo>
                      <a:cubicBezTo>
                        <a:pt x="-140843" y="907044"/>
                        <a:pt x="-437" y="497944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注：ワクチン接種円滑化システム（</a:t>
          </a:r>
          <a:r>
            <a:rPr lang="en" altLang="ja-JP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V-SYS</a:t>
          </a:r>
          <a:r>
            <a:rPr lang="ja-JP" altLang="en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）</a:t>
          </a:r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への報告（</a:t>
          </a:r>
          <a:r>
            <a:rPr lang="en-US" altLang="ja-JP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17</a:t>
          </a:r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時時点）を</a:t>
          </a:r>
          <a:endParaRPr lang="en-US" altLang="ja-JP" sz="1100" b="0" i="0" u="none" strike="noStrike">
            <a:solidFill>
              <a:schemeClr val="tx1"/>
            </a:solidFill>
            <a:effectLst/>
            <a:latin typeface="+mn-ea"/>
            <a:ea typeface="+mn-ea"/>
            <a:cs typeface="+mn-cs"/>
          </a:endParaRPr>
        </a:p>
        <a:p>
          <a:r>
            <a:rPr lang="ja-JP" altLang="en-US" sz="1100" b="0">
              <a:solidFill>
                <a:schemeClr val="tx1"/>
              </a:solidFill>
              <a:latin typeface="+mn-ea"/>
              <a:ea typeface="+mn-ea"/>
            </a:rPr>
            <a:t> </a:t>
          </a:r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　　接種実施機関所在地の都道府県別に集計（高齢者、基礎疾患保有者、その他を除く）。</a:t>
          </a:r>
          <a:endParaRPr lang="en-US" altLang="ja-JP" sz="1100" b="0" i="0" u="none" strike="noStrike">
            <a:solidFill>
              <a:schemeClr val="tx1"/>
            </a:solidFill>
            <a:effectLst/>
            <a:latin typeface="+mn-ea"/>
            <a:ea typeface="+mn-ea"/>
            <a:cs typeface="+mn-cs"/>
          </a:endParaRPr>
        </a:p>
        <a:p>
          <a:r>
            <a:rPr lang="ja-JP" altLang="en-US" sz="1100" b="0">
              <a:solidFill>
                <a:schemeClr val="tx1"/>
              </a:solidFill>
              <a:latin typeface="+mn-ea"/>
              <a:ea typeface="+mn-ea"/>
            </a:rPr>
            <a:t> </a:t>
          </a:r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　　医療従事者等向け優先接種の接種実績は、</a:t>
          </a:r>
          <a:r>
            <a:rPr lang="en-US" altLang="ja-JP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45</a:t>
          </a:r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都道府県は</a:t>
          </a:r>
          <a:r>
            <a:rPr lang="en-US" altLang="ja-JP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7</a:t>
          </a:r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月</a:t>
          </a:r>
          <a:r>
            <a:rPr lang="en-US" altLang="ja-JP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21</a:t>
          </a:r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日時点まで、兵庫県、沖縄県は７月</a:t>
          </a:r>
          <a:r>
            <a:rPr lang="en-US" altLang="ja-JP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27</a:t>
          </a:r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日時点までの実績を集計。</a:t>
          </a:r>
          <a:endParaRPr lang="en-US" altLang="ja-JP" sz="1100" b="0" i="0" u="none" strike="noStrike">
            <a:solidFill>
              <a:schemeClr val="tx1"/>
            </a:solidFill>
            <a:effectLst/>
            <a:latin typeface="+mn-ea"/>
            <a:ea typeface="+mn-ea"/>
            <a:cs typeface="+mn-cs"/>
          </a:endParaRPr>
        </a:p>
        <a:p>
          <a:r>
            <a:rPr lang="ja-JP" altLang="en-US" sz="1100" b="0">
              <a:solidFill>
                <a:schemeClr val="tx1"/>
              </a:solidFill>
              <a:latin typeface="+mn-ea"/>
              <a:ea typeface="+mn-ea"/>
            </a:rPr>
            <a:t> </a:t>
          </a:r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　　高齢者施設等従事者向け優先接種の接種実績は、７月</a:t>
          </a:r>
          <a:r>
            <a:rPr lang="en-US" altLang="ja-JP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30</a:t>
          </a:r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日時点までの実績を集計。</a:t>
          </a:r>
          <a:endParaRPr lang="en-US" altLang="ja-JP" sz="1100" b="0" i="0" u="none" strike="noStrike">
            <a:solidFill>
              <a:schemeClr val="tx1"/>
            </a:solidFill>
            <a:effectLst/>
            <a:latin typeface="+mn-ea"/>
            <a:ea typeface="+mn-ea"/>
            <a:cs typeface="+mn-cs"/>
          </a:endParaRPr>
        </a:p>
        <a:p>
          <a:r>
            <a:rPr lang="ja-JP" altLang="en-US" sz="1100" b="0">
              <a:solidFill>
                <a:schemeClr val="tx1"/>
              </a:solidFill>
              <a:latin typeface="+mn-ea"/>
              <a:ea typeface="+mn-ea"/>
            </a:rPr>
            <a:t> </a:t>
          </a:r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　　医療従事者等は、令和３年７月</a:t>
          </a:r>
          <a:r>
            <a:rPr lang="en-US" altLang="ja-JP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30</a:t>
          </a:r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日で集計を終了。</a:t>
          </a:r>
          <a:endParaRPr lang="en-US" altLang="ja-JP" sz="1100" b="0" i="0" u="none" strike="noStrike">
            <a:solidFill>
              <a:schemeClr val="tx1"/>
            </a:solidFill>
            <a:effectLst/>
            <a:latin typeface="+mn-ea"/>
            <a:ea typeface="+mn-ea"/>
            <a:cs typeface="+mn-cs"/>
          </a:endParaRPr>
        </a:p>
        <a:p>
          <a:r>
            <a:rPr lang="ja-JP" altLang="en-US" sz="1100" b="0">
              <a:solidFill>
                <a:schemeClr val="tx1"/>
              </a:solidFill>
              <a:latin typeface="+mn-ea"/>
              <a:ea typeface="+mn-ea"/>
            </a:rPr>
            <a:t> </a:t>
          </a:r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　　</a:t>
          </a:r>
          <a:r>
            <a:rPr lang="en-US" altLang="ja-JP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4</a:t>
          </a:r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月</a:t>
          </a:r>
          <a:r>
            <a:rPr lang="en-US" altLang="ja-JP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9</a:t>
          </a:r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日までの接種実績は厚生労働省の「新型コロナワクチン接種実績」のページをご覧ください。</a:t>
          </a:r>
          <a:r>
            <a:rPr lang="ja-JP" altLang="en-US" sz="1100" b="0">
              <a:solidFill>
                <a:schemeClr val="tx1"/>
              </a:solidFill>
              <a:latin typeface="+mn-ea"/>
              <a:ea typeface="+mn-ea"/>
            </a:rPr>
            <a:t> </a:t>
          </a:r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　　</a:t>
          </a:r>
          <a:r>
            <a:rPr lang="en" altLang="ja-JP" sz="1100" b="0" i="0" u="none" strike="noStrike">
              <a:solidFill>
                <a:schemeClr val="tx1"/>
              </a:solidFill>
              <a:effectLst/>
              <a:latin typeface="+mn-ea"/>
              <a:ea typeface="+mn-ea"/>
              <a:cs typeface="+mn-cs"/>
            </a:rPr>
            <a:t>https://www.mhlw.go.jp/stf/seisakunitsuite/bunya/vaccine_sesshujisseki.html</a:t>
          </a:r>
          <a:r>
            <a:rPr lang="en" altLang="ja-JP" sz="1100" b="0">
              <a:solidFill>
                <a:schemeClr val="tx1"/>
              </a:solidFill>
              <a:latin typeface="+mn-ea"/>
              <a:ea typeface="+mn-ea"/>
            </a:rPr>
            <a:t> </a:t>
          </a:r>
          <a:endParaRPr kumimoji="1" lang="ja-JP" altLang="en-US" sz="1100" b="0">
            <a:solidFill>
              <a:schemeClr val="tx1"/>
            </a:solidFill>
            <a:latin typeface="+mn-ea"/>
            <a:ea typeface="+mn-ea"/>
          </a:endParaRPr>
        </a:p>
      </xdr:txBody>
    </xdr:sp>
    <xdr:clientData fLock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56"/>
  <sheetViews>
    <sheetView view="pageBreakPreview" topLeftCell="A10" zoomScale="60" zoomScaleNormal="100" workbookViewId="0">
      <selection activeCell="M16" sqref="M16"/>
    </sheetView>
  </sheetViews>
  <sheetFormatPr baseColWidth="10" defaultColWidth="8.83203125" defaultRowHeight="18"/>
  <cols>
    <col min="1" max="1" width="12.6640625" customWidth="1"/>
    <col min="2" max="2" width="14.1640625" style="2" customWidth="1"/>
    <col min="3" max="4" width="13.83203125" customWidth="1"/>
    <col min="5" max="5" width="12.6640625" customWidth="1"/>
    <col min="6" max="6" width="49.6640625" customWidth="1"/>
  </cols>
  <sheetData>
    <row r="1" spans="1:4">
      <c r="A1" s="1" t="s">
        <v>52</v>
      </c>
      <c r="B1" s="8"/>
      <c r="C1" s="9"/>
      <c r="D1" s="9"/>
    </row>
    <row r="2" spans="1:4">
      <c r="B2"/>
      <c r="D2" s="3" t="s">
        <v>53</v>
      </c>
    </row>
    <row r="3" spans="1:4">
      <c r="A3" s="4" t="s">
        <v>0</v>
      </c>
      <c r="B3" s="5" t="s">
        <v>1</v>
      </c>
      <c r="C3" s="5" t="s">
        <v>2</v>
      </c>
      <c r="D3" s="5" t="s">
        <v>3</v>
      </c>
    </row>
    <row r="4" spans="1:4">
      <c r="A4" s="7" t="s">
        <v>4</v>
      </c>
      <c r="B4" s="10">
        <v>112171725</v>
      </c>
      <c r="C4" s="10">
        <v>62773195</v>
      </c>
      <c r="D4" s="10">
        <v>49398530</v>
      </c>
    </row>
    <row r="5" spans="1:4">
      <c r="A5" s="4" t="s">
        <v>5</v>
      </c>
      <c r="B5" s="10">
        <v>4628368</v>
      </c>
      <c r="C5" s="10">
        <v>2570897</v>
      </c>
      <c r="D5" s="10">
        <v>2057471</v>
      </c>
    </row>
    <row r="6" spans="1:4">
      <c r="A6" s="4" t="s">
        <v>6</v>
      </c>
      <c r="B6" s="10">
        <v>1198827</v>
      </c>
      <c r="C6" s="10">
        <v>660931</v>
      </c>
      <c r="D6" s="10">
        <v>537896</v>
      </c>
    </row>
    <row r="7" spans="1:4">
      <c r="A7" s="4" t="s">
        <v>7</v>
      </c>
      <c r="B7" s="10">
        <v>1083575</v>
      </c>
      <c r="C7" s="10">
        <v>599620</v>
      </c>
      <c r="D7" s="10">
        <v>483955</v>
      </c>
    </row>
    <row r="8" spans="1:4">
      <c r="A8" s="4" t="s">
        <v>8</v>
      </c>
      <c r="B8" s="10">
        <v>2039998</v>
      </c>
      <c r="C8" s="10">
        <v>1146154</v>
      </c>
      <c r="D8" s="10">
        <v>893844</v>
      </c>
    </row>
    <row r="9" spans="1:4">
      <c r="A9" s="4" t="s">
        <v>9</v>
      </c>
      <c r="B9" s="10">
        <v>980253</v>
      </c>
      <c r="C9" s="10">
        <v>552191</v>
      </c>
      <c r="D9" s="10">
        <v>428062</v>
      </c>
    </row>
    <row r="10" spans="1:4">
      <c r="A10" s="4" t="s">
        <v>10</v>
      </c>
      <c r="B10" s="10">
        <v>1125335</v>
      </c>
      <c r="C10" s="10">
        <v>617265</v>
      </c>
      <c r="D10" s="10">
        <v>508070</v>
      </c>
    </row>
    <row r="11" spans="1:4">
      <c r="A11" s="4" t="s">
        <v>11</v>
      </c>
      <c r="B11" s="10">
        <v>1786718</v>
      </c>
      <c r="C11" s="10">
        <v>982173</v>
      </c>
      <c r="D11" s="10">
        <v>804545</v>
      </c>
    </row>
    <row r="12" spans="1:4">
      <c r="A12" s="4" t="s">
        <v>12</v>
      </c>
      <c r="B12" s="10">
        <v>2569535</v>
      </c>
      <c r="C12" s="10">
        <v>1438320</v>
      </c>
      <c r="D12" s="10">
        <v>1131215</v>
      </c>
    </row>
    <row r="13" spans="1:4">
      <c r="A13" s="6" t="s">
        <v>13</v>
      </c>
      <c r="B13" s="10">
        <v>1502088</v>
      </c>
      <c r="C13" s="10">
        <v>853493</v>
      </c>
      <c r="D13" s="10">
        <v>648595</v>
      </c>
    </row>
    <row r="14" spans="1:4">
      <c r="A14" s="4" t="s">
        <v>14</v>
      </c>
      <c r="B14" s="10">
        <v>2008977</v>
      </c>
      <c r="C14" s="10">
        <v>1145144</v>
      </c>
      <c r="D14" s="10">
        <v>863833</v>
      </c>
    </row>
    <row r="15" spans="1:4">
      <c r="A15" s="4" t="s">
        <v>15</v>
      </c>
      <c r="B15" s="10">
        <v>5768529</v>
      </c>
      <c r="C15" s="10">
        <v>3233327</v>
      </c>
      <c r="D15" s="10">
        <v>2535202</v>
      </c>
    </row>
    <row r="16" spans="1:4">
      <c r="A16" s="4" t="s">
        <v>16</v>
      </c>
      <c r="B16" s="10">
        <v>5200353</v>
      </c>
      <c r="C16" s="10">
        <v>2915089</v>
      </c>
      <c r="D16" s="10">
        <v>2285264</v>
      </c>
    </row>
    <row r="17" spans="1:4">
      <c r="A17" s="4" t="s">
        <v>17</v>
      </c>
      <c r="B17" s="10">
        <v>12134011</v>
      </c>
      <c r="C17" s="10">
        <v>6996366</v>
      </c>
      <c r="D17" s="10">
        <v>5137645</v>
      </c>
    </row>
    <row r="18" spans="1:4">
      <c r="A18" s="4" t="s">
        <v>18</v>
      </c>
      <c r="B18" s="10">
        <v>7424780</v>
      </c>
      <c r="C18" s="10">
        <v>4196802</v>
      </c>
      <c r="D18" s="10">
        <v>3227978</v>
      </c>
    </row>
    <row r="19" spans="1:4">
      <c r="A19" s="4" t="s">
        <v>19</v>
      </c>
      <c r="B19" s="10">
        <v>2146330</v>
      </c>
      <c r="C19" s="10">
        <v>1179673</v>
      </c>
      <c r="D19" s="10">
        <v>966657</v>
      </c>
    </row>
    <row r="20" spans="1:4">
      <c r="A20" s="4" t="s">
        <v>20</v>
      </c>
      <c r="B20" s="10">
        <v>952505</v>
      </c>
      <c r="C20" s="10">
        <v>525583</v>
      </c>
      <c r="D20" s="10">
        <v>426922</v>
      </c>
    </row>
    <row r="21" spans="1:4">
      <c r="A21" s="4" t="s">
        <v>21</v>
      </c>
      <c r="B21" s="10">
        <v>1108983</v>
      </c>
      <c r="C21" s="10">
        <v>615917</v>
      </c>
      <c r="D21" s="10">
        <v>493066</v>
      </c>
    </row>
    <row r="22" spans="1:4">
      <c r="A22" s="4" t="s">
        <v>22</v>
      </c>
      <c r="B22" s="10">
        <v>773434</v>
      </c>
      <c r="C22" s="10">
        <v>432155</v>
      </c>
      <c r="D22" s="10">
        <v>341279</v>
      </c>
    </row>
    <row r="23" spans="1:4">
      <c r="A23" s="4" t="s">
        <v>23</v>
      </c>
      <c r="B23" s="10">
        <v>692941</v>
      </c>
      <c r="C23" s="10">
        <v>385599</v>
      </c>
      <c r="D23" s="10">
        <v>307342</v>
      </c>
    </row>
    <row r="24" spans="1:4">
      <c r="A24" s="4" t="s">
        <v>24</v>
      </c>
      <c r="B24" s="10">
        <v>1867238</v>
      </c>
      <c r="C24" s="10">
        <v>1025673</v>
      </c>
      <c r="D24" s="10">
        <v>841565</v>
      </c>
    </row>
    <row r="25" spans="1:4">
      <c r="A25" s="4" t="s">
        <v>25</v>
      </c>
      <c r="B25" s="10">
        <v>1923575</v>
      </c>
      <c r="C25" s="10">
        <v>1064767</v>
      </c>
      <c r="D25" s="10">
        <v>858808</v>
      </c>
    </row>
    <row r="26" spans="1:4">
      <c r="A26" s="4" t="s">
        <v>26</v>
      </c>
      <c r="B26" s="10">
        <v>3060754</v>
      </c>
      <c r="C26" s="10">
        <v>1718603</v>
      </c>
      <c r="D26" s="10">
        <v>1342151</v>
      </c>
    </row>
    <row r="27" spans="1:4">
      <c r="A27" s="4" t="s">
        <v>27</v>
      </c>
      <c r="B27" s="10">
        <v>6200562</v>
      </c>
      <c r="C27" s="10">
        <v>3493153</v>
      </c>
      <c r="D27" s="10">
        <v>2707409</v>
      </c>
    </row>
    <row r="28" spans="1:4">
      <c r="A28" s="4" t="s">
        <v>28</v>
      </c>
      <c r="B28" s="10">
        <v>1589859</v>
      </c>
      <c r="C28" s="10">
        <v>874492</v>
      </c>
      <c r="D28" s="10">
        <v>715367</v>
      </c>
    </row>
    <row r="29" spans="1:4">
      <c r="A29" s="4" t="s">
        <v>29</v>
      </c>
      <c r="B29" s="10">
        <v>1230505</v>
      </c>
      <c r="C29" s="10">
        <v>694127</v>
      </c>
      <c r="D29" s="10">
        <v>536378</v>
      </c>
    </row>
    <row r="30" spans="1:4">
      <c r="A30" s="4" t="s">
        <v>30</v>
      </c>
      <c r="B30" s="10">
        <v>2238427</v>
      </c>
      <c r="C30" s="10">
        <v>1238305</v>
      </c>
      <c r="D30" s="10">
        <v>1000122</v>
      </c>
    </row>
    <row r="31" spans="1:4">
      <c r="A31" s="4" t="s">
        <v>31</v>
      </c>
      <c r="B31" s="10">
        <v>7458806</v>
      </c>
      <c r="C31" s="10">
        <v>4134726</v>
      </c>
      <c r="D31" s="10">
        <v>3324080</v>
      </c>
    </row>
    <row r="32" spans="1:4">
      <c r="A32" s="4" t="s">
        <v>32</v>
      </c>
      <c r="B32" s="10">
        <v>4957700</v>
      </c>
      <c r="C32" s="10">
        <v>2749608</v>
      </c>
      <c r="D32" s="10">
        <v>2208092</v>
      </c>
    </row>
    <row r="33" spans="1:4">
      <c r="A33" s="4" t="s">
        <v>33</v>
      </c>
      <c r="B33" s="10">
        <v>1266858</v>
      </c>
      <c r="C33" s="10">
        <v>700572</v>
      </c>
      <c r="D33" s="10">
        <v>566286</v>
      </c>
    </row>
    <row r="34" spans="1:4">
      <c r="A34" s="4" t="s">
        <v>34</v>
      </c>
      <c r="B34" s="10">
        <v>1021734</v>
      </c>
      <c r="C34" s="10">
        <v>558721</v>
      </c>
      <c r="D34" s="10">
        <v>463013</v>
      </c>
    </row>
    <row r="35" spans="1:4">
      <c r="A35" s="4" t="s">
        <v>35</v>
      </c>
      <c r="B35" s="10">
        <v>554709</v>
      </c>
      <c r="C35" s="10">
        <v>306894</v>
      </c>
      <c r="D35" s="10">
        <v>247815</v>
      </c>
    </row>
    <row r="36" spans="1:4">
      <c r="A36" s="4" t="s">
        <v>36</v>
      </c>
      <c r="B36" s="10">
        <v>658635</v>
      </c>
      <c r="C36" s="10">
        <v>362757</v>
      </c>
      <c r="D36" s="10">
        <v>295878</v>
      </c>
    </row>
    <row r="37" spans="1:4">
      <c r="A37" s="4" t="s">
        <v>37</v>
      </c>
      <c r="B37" s="10">
        <v>1869401</v>
      </c>
      <c r="C37" s="10">
        <v>1021212</v>
      </c>
      <c r="D37" s="10">
        <v>848189</v>
      </c>
    </row>
    <row r="38" spans="1:4">
      <c r="A38" s="4" t="s">
        <v>38</v>
      </c>
      <c r="B38" s="10">
        <v>2550235</v>
      </c>
      <c r="C38" s="10">
        <v>1431272</v>
      </c>
      <c r="D38" s="10">
        <v>1118963</v>
      </c>
    </row>
    <row r="39" spans="1:4">
      <c r="A39" s="4" t="s">
        <v>39</v>
      </c>
      <c r="B39" s="10">
        <v>1545104</v>
      </c>
      <c r="C39" s="10">
        <v>852632</v>
      </c>
      <c r="D39" s="10">
        <v>692472</v>
      </c>
    </row>
    <row r="40" spans="1:4">
      <c r="A40" s="4" t="s">
        <v>40</v>
      </c>
      <c r="B40" s="10">
        <v>732888</v>
      </c>
      <c r="C40" s="10">
        <v>400573</v>
      </c>
      <c r="D40" s="10">
        <v>332315</v>
      </c>
    </row>
    <row r="41" spans="1:4">
      <c r="A41" s="4" t="s">
        <v>41</v>
      </c>
      <c r="B41" s="10">
        <v>841707</v>
      </c>
      <c r="C41" s="10">
        <v>472597</v>
      </c>
      <c r="D41" s="10">
        <v>369110</v>
      </c>
    </row>
    <row r="42" spans="1:4">
      <c r="A42" s="4" t="s">
        <v>42</v>
      </c>
      <c r="B42" s="10">
        <v>1250690</v>
      </c>
      <c r="C42" s="10">
        <v>689441</v>
      </c>
      <c r="D42" s="10">
        <v>561249</v>
      </c>
    </row>
    <row r="43" spans="1:4">
      <c r="A43" s="4" t="s">
        <v>43</v>
      </c>
      <c r="B43" s="10">
        <v>719429</v>
      </c>
      <c r="C43" s="10">
        <v>403079</v>
      </c>
      <c r="D43" s="10">
        <v>316350</v>
      </c>
    </row>
    <row r="44" spans="1:4">
      <c r="A44" s="4" t="s">
        <v>44</v>
      </c>
      <c r="B44" s="10">
        <v>4647952</v>
      </c>
      <c r="C44" s="10">
        <v>2621535</v>
      </c>
      <c r="D44" s="10">
        <v>2026417</v>
      </c>
    </row>
    <row r="45" spans="1:4">
      <c r="A45" s="4" t="s">
        <v>45</v>
      </c>
      <c r="B45" s="10">
        <v>845812</v>
      </c>
      <c r="C45" s="10">
        <v>458991</v>
      </c>
      <c r="D45" s="10">
        <v>386821</v>
      </c>
    </row>
    <row r="46" spans="1:4">
      <c r="A46" s="4" t="s">
        <v>46</v>
      </c>
      <c r="B46" s="10">
        <v>1396867</v>
      </c>
      <c r="C46" s="10">
        <v>774207</v>
      </c>
      <c r="D46" s="10">
        <v>622660</v>
      </c>
    </row>
    <row r="47" spans="1:4">
      <c r="A47" s="4" t="s">
        <v>47</v>
      </c>
      <c r="B47" s="10">
        <v>1878851</v>
      </c>
      <c r="C47" s="10">
        <v>1054518</v>
      </c>
      <c r="D47" s="10">
        <v>824333</v>
      </c>
    </row>
    <row r="48" spans="1:4">
      <c r="A48" s="4" t="s">
        <v>48</v>
      </c>
      <c r="B48" s="10">
        <v>1106544</v>
      </c>
      <c r="C48" s="10">
        <v>604343</v>
      </c>
      <c r="D48" s="10">
        <v>502201</v>
      </c>
    </row>
    <row r="49" spans="1:4">
      <c r="A49" s="4" t="s">
        <v>49</v>
      </c>
      <c r="B49" s="10">
        <v>993101</v>
      </c>
      <c r="C49" s="10">
        <v>543500</v>
      </c>
      <c r="D49" s="10">
        <v>449601</v>
      </c>
    </row>
    <row r="50" spans="1:4">
      <c r="A50" s="4" t="s">
        <v>50</v>
      </c>
      <c r="B50" s="10">
        <v>1518400</v>
      </c>
      <c r="C50" s="10">
        <v>836135</v>
      </c>
      <c r="D50" s="10">
        <v>682265</v>
      </c>
    </row>
    <row r="51" spans="1:4">
      <c r="A51" s="4" t="s">
        <v>51</v>
      </c>
      <c r="B51" s="10">
        <v>1119842</v>
      </c>
      <c r="C51" s="10">
        <v>640063</v>
      </c>
      <c r="D51" s="10">
        <v>479779</v>
      </c>
    </row>
    <row r="53" spans="1:4">
      <c r="B53"/>
    </row>
    <row r="54" spans="1:4">
      <c r="B54"/>
    </row>
    <row r="55" spans="1:4">
      <c r="B55"/>
    </row>
    <row r="56" spans="1:4">
      <c r="B56"/>
    </row>
  </sheetData>
  <phoneticPr fontId="2"/>
  <pageMargins left="0.7" right="0.7" top="0.75" bottom="0.75" header="0.3" footer="0.3"/>
  <pageSetup paperSize="9" scale="7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53"/>
  <sheetViews>
    <sheetView view="pageBreakPreview" topLeftCell="A12" zoomScale="60" zoomScaleNormal="100" workbookViewId="0">
      <selection activeCell="H52" sqref="H52"/>
    </sheetView>
  </sheetViews>
  <sheetFormatPr baseColWidth="10" defaultColWidth="8.83203125" defaultRowHeight="18"/>
  <cols>
    <col min="1" max="1" width="13.6640625" customWidth="1"/>
    <col min="2" max="2" width="13.5" style="2" bestFit="1" customWidth="1"/>
    <col min="3" max="5" width="13.5" bestFit="1" customWidth="1"/>
    <col min="6" max="6" width="13.5" style="11" bestFit="1" customWidth="1"/>
    <col min="7" max="8" width="12.33203125" bestFit="1" customWidth="1"/>
    <col min="9" max="9" width="1.6640625" customWidth="1"/>
    <col min="10" max="10" width="12.83203125" customWidth="1"/>
    <col min="11" max="12" width="9.33203125" bestFit="1" customWidth="1"/>
    <col min="13" max="13" width="12.1640625" customWidth="1"/>
    <col min="14" max="14" width="10.5" bestFit="1" customWidth="1"/>
  </cols>
  <sheetData>
    <row r="1" spans="1:14">
      <c r="A1" s="1" t="s">
        <v>54</v>
      </c>
      <c r="B1" s="8"/>
      <c r="C1" s="9"/>
      <c r="D1" s="9"/>
    </row>
    <row r="2" spans="1:14">
      <c r="B2"/>
      <c r="M2" s="29" t="s">
        <v>53</v>
      </c>
      <c r="N2" s="29"/>
    </row>
    <row r="3" spans="1:14" ht="37.5" customHeight="1">
      <c r="A3" s="30" t="s">
        <v>0</v>
      </c>
      <c r="B3" s="33" t="s">
        <v>55</v>
      </c>
      <c r="C3" s="33"/>
      <c r="D3" s="33"/>
      <c r="E3" s="33"/>
      <c r="F3" s="33"/>
      <c r="G3" s="33"/>
      <c r="H3" s="33"/>
      <c r="J3" s="33" t="s">
        <v>56</v>
      </c>
      <c r="K3" s="34"/>
      <c r="L3" s="34"/>
      <c r="M3" s="34"/>
      <c r="N3" s="34"/>
    </row>
    <row r="4" spans="1:14" ht="18.75" customHeight="1">
      <c r="A4" s="31"/>
      <c r="B4" s="35" t="s">
        <v>4</v>
      </c>
      <c r="C4" s="34" t="s">
        <v>57</v>
      </c>
      <c r="D4" s="34"/>
      <c r="E4" s="34"/>
      <c r="F4" s="36" t="s">
        <v>58</v>
      </c>
      <c r="G4" s="36"/>
      <c r="H4" s="36"/>
      <c r="J4" s="34" t="s">
        <v>57</v>
      </c>
      <c r="K4" s="34"/>
      <c r="L4" s="12"/>
      <c r="M4" s="37" t="s">
        <v>59</v>
      </c>
      <c r="N4" s="37"/>
    </row>
    <row r="5" spans="1:14" ht="38">
      <c r="A5" s="32"/>
      <c r="B5" s="35"/>
      <c r="C5" s="13" t="s">
        <v>60</v>
      </c>
      <c r="D5" s="13" t="s">
        <v>2</v>
      </c>
      <c r="E5" s="13" t="s">
        <v>3</v>
      </c>
      <c r="F5" s="13" t="s">
        <v>60</v>
      </c>
      <c r="G5" s="13" t="s">
        <v>2</v>
      </c>
      <c r="H5" s="13" t="s">
        <v>3</v>
      </c>
      <c r="J5" s="14" t="s">
        <v>61</v>
      </c>
      <c r="K5" s="15" t="s">
        <v>62</v>
      </c>
      <c r="L5" s="15"/>
      <c r="M5" s="14" t="s">
        <v>61</v>
      </c>
      <c r="N5" s="15" t="s">
        <v>62</v>
      </c>
    </row>
    <row r="6" spans="1:14">
      <c r="A6" s="7" t="s">
        <v>63</v>
      </c>
      <c r="B6" s="16">
        <f>SUM(B7:B53)</f>
        <v>99877610</v>
      </c>
      <c r="C6" s="16">
        <f t="shared" ref="C6:D6" si="0">SUM(C7:C53)</f>
        <v>89721588</v>
      </c>
      <c r="D6" s="16">
        <f t="shared" si="0"/>
        <v>49669750</v>
      </c>
      <c r="E6" s="17">
        <f>SUM(E7:E53)</f>
        <v>40051838</v>
      </c>
      <c r="F6" s="17">
        <f t="shared" ref="F6:M6" si="1">SUM(F7:F53)</f>
        <v>10156022</v>
      </c>
      <c r="G6" s="17">
        <f t="shared" si="1"/>
        <v>6571281</v>
      </c>
      <c r="H6" s="17">
        <f t="shared" si="1"/>
        <v>3584741</v>
      </c>
      <c r="I6" s="18"/>
      <c r="J6" s="17">
        <f t="shared" si="1"/>
        <v>124131930</v>
      </c>
      <c r="K6" s="19">
        <f>C6/J6</f>
        <v>0.72279217764518766</v>
      </c>
      <c r="L6" s="19">
        <f>C6/J6</f>
        <v>0.72279217764518766</v>
      </c>
      <c r="M6" s="17">
        <f t="shared" si="1"/>
        <v>22232900</v>
      </c>
      <c r="N6" s="20">
        <f>F6/M6</f>
        <v>0.45680149688074878</v>
      </c>
    </row>
    <row r="7" spans="1:14">
      <c r="A7" s="4" t="s">
        <v>5</v>
      </c>
      <c r="B7" s="16">
        <v>4006358</v>
      </c>
      <c r="C7" s="16">
        <v>3655388</v>
      </c>
      <c r="D7" s="16">
        <v>1991581</v>
      </c>
      <c r="E7" s="17">
        <v>1663807</v>
      </c>
      <c r="F7" s="21">
        <v>350970</v>
      </c>
      <c r="G7" s="17">
        <v>250195</v>
      </c>
      <c r="H7" s="17">
        <v>100775</v>
      </c>
      <c r="I7" s="18" t="s">
        <v>64</v>
      </c>
      <c r="J7" s="17">
        <v>5198310</v>
      </c>
      <c r="K7" s="19">
        <v>0.70318776679343897</v>
      </c>
      <c r="L7" s="19"/>
      <c r="M7" s="22">
        <v>781600</v>
      </c>
      <c r="N7" s="19">
        <v>0.44904042988741</v>
      </c>
    </row>
    <row r="8" spans="1:14">
      <c r="A8" s="4" t="s">
        <v>6</v>
      </c>
      <c r="B8" s="16">
        <v>1071192</v>
      </c>
      <c r="C8" s="16">
        <v>1054946</v>
      </c>
      <c r="D8" s="16">
        <v>583289</v>
      </c>
      <c r="E8" s="17">
        <v>471657</v>
      </c>
      <c r="F8" s="21">
        <v>16246</v>
      </c>
      <c r="G8" s="17">
        <v>9970</v>
      </c>
      <c r="H8" s="17">
        <v>6276</v>
      </c>
      <c r="I8" s="18" t="s">
        <v>64</v>
      </c>
      <c r="J8" s="17">
        <v>1383915</v>
      </c>
      <c r="K8" s="19">
        <v>0.76229103666048903</v>
      </c>
      <c r="L8" s="19"/>
      <c r="M8" s="22">
        <v>44900</v>
      </c>
      <c r="N8" s="19">
        <v>0.361826280623608</v>
      </c>
    </row>
    <row r="9" spans="1:14">
      <c r="A9" s="4" t="s">
        <v>7</v>
      </c>
      <c r="B9" s="16">
        <v>947235</v>
      </c>
      <c r="C9" s="16">
        <v>879448</v>
      </c>
      <c r="D9" s="16">
        <v>479179</v>
      </c>
      <c r="E9" s="17">
        <v>400269</v>
      </c>
      <c r="F9" s="21">
        <v>67787</v>
      </c>
      <c r="G9" s="17">
        <v>48003</v>
      </c>
      <c r="H9" s="17">
        <v>19784</v>
      </c>
      <c r="I9" s="18" t="s">
        <v>64</v>
      </c>
      <c r="J9" s="17">
        <v>1266135</v>
      </c>
      <c r="K9" s="19">
        <v>0.69459259873552204</v>
      </c>
      <c r="L9" s="19"/>
      <c r="M9" s="22">
        <v>87300</v>
      </c>
      <c r="N9" s="19">
        <v>0.77648339060710203</v>
      </c>
    </row>
    <row r="10" spans="1:14">
      <c r="A10" s="4" t="s">
        <v>8</v>
      </c>
      <c r="B10" s="16">
        <v>1760740</v>
      </c>
      <c r="C10" s="16">
        <v>1517228</v>
      </c>
      <c r="D10" s="16">
        <v>820891</v>
      </c>
      <c r="E10" s="17">
        <v>696337</v>
      </c>
      <c r="F10" s="21">
        <v>243512</v>
      </c>
      <c r="G10" s="17">
        <v>174251</v>
      </c>
      <c r="H10" s="17">
        <v>69261</v>
      </c>
      <c r="I10" s="18" t="s">
        <v>64</v>
      </c>
      <c r="J10" s="17">
        <v>2086695</v>
      </c>
      <c r="K10" s="19">
        <v>0.72709619757559196</v>
      </c>
      <c r="L10" s="19"/>
      <c r="M10" s="22">
        <v>492900</v>
      </c>
      <c r="N10" s="19">
        <v>0.494039358896328</v>
      </c>
    </row>
    <row r="11" spans="1:14">
      <c r="A11" s="4" t="s">
        <v>9</v>
      </c>
      <c r="B11" s="16">
        <v>870285</v>
      </c>
      <c r="C11" s="16">
        <v>862711</v>
      </c>
      <c r="D11" s="16">
        <v>488644</v>
      </c>
      <c r="E11" s="17">
        <v>374067</v>
      </c>
      <c r="F11" s="21">
        <v>7574</v>
      </c>
      <c r="G11" s="17">
        <v>5764</v>
      </c>
      <c r="H11" s="17">
        <v>1810</v>
      </c>
      <c r="I11" s="18" t="s">
        <v>64</v>
      </c>
      <c r="J11" s="17">
        <v>1087905</v>
      </c>
      <c r="K11" s="19">
        <v>0.79300214632711497</v>
      </c>
      <c r="L11" s="19"/>
      <c r="M11" s="22">
        <v>18300</v>
      </c>
      <c r="N11" s="19">
        <v>0.41387978142076498</v>
      </c>
    </row>
    <row r="12" spans="1:14">
      <c r="A12" s="4" t="s">
        <v>10</v>
      </c>
      <c r="B12" s="16">
        <v>1010777</v>
      </c>
      <c r="C12" s="16">
        <v>997631</v>
      </c>
      <c r="D12" s="16">
        <v>548691</v>
      </c>
      <c r="E12" s="17">
        <v>448940</v>
      </c>
      <c r="F12" s="21">
        <v>13146</v>
      </c>
      <c r="G12" s="17">
        <v>9063</v>
      </c>
      <c r="H12" s="17">
        <v>4083</v>
      </c>
      <c r="I12" s="18" t="s">
        <v>64</v>
      </c>
      <c r="J12" s="17">
        <v>1331655</v>
      </c>
      <c r="K12" s="19">
        <v>0.74916626303359402</v>
      </c>
      <c r="L12" s="19"/>
      <c r="M12" s="22">
        <v>33400</v>
      </c>
      <c r="N12" s="19">
        <v>0.39359281437125798</v>
      </c>
    </row>
    <row r="13" spans="1:14">
      <c r="A13" s="4" t="s">
        <v>11</v>
      </c>
      <c r="B13" s="16">
        <v>1584595</v>
      </c>
      <c r="C13" s="16">
        <v>1561137</v>
      </c>
      <c r="D13" s="16">
        <v>860880</v>
      </c>
      <c r="E13" s="17">
        <v>700257</v>
      </c>
      <c r="F13" s="21">
        <v>23458</v>
      </c>
      <c r="G13" s="17">
        <v>16079</v>
      </c>
      <c r="H13" s="17">
        <v>7379</v>
      </c>
      <c r="I13" s="18" t="s">
        <v>64</v>
      </c>
      <c r="J13" s="17">
        <v>2040090</v>
      </c>
      <c r="K13" s="19">
        <v>0.765229475170213</v>
      </c>
      <c r="L13" s="19"/>
      <c r="M13" s="22">
        <v>66900</v>
      </c>
      <c r="N13" s="19">
        <v>0.35064275037369202</v>
      </c>
    </row>
    <row r="14" spans="1:14">
      <c r="A14" s="4" t="s">
        <v>12</v>
      </c>
      <c r="B14" s="16">
        <v>2297162</v>
      </c>
      <c r="C14" s="16">
        <v>2036781</v>
      </c>
      <c r="D14" s="16">
        <v>1126535</v>
      </c>
      <c r="E14" s="17">
        <v>910246</v>
      </c>
      <c r="F14" s="21">
        <v>260381</v>
      </c>
      <c r="G14" s="17">
        <v>166595</v>
      </c>
      <c r="H14" s="17">
        <v>93786</v>
      </c>
      <c r="I14" s="18" t="s">
        <v>64</v>
      </c>
      <c r="J14" s="17">
        <v>2832375</v>
      </c>
      <c r="K14" s="19">
        <v>0.71910710975771197</v>
      </c>
      <c r="L14" s="19"/>
      <c r="M14" s="22">
        <v>441200</v>
      </c>
      <c r="N14" s="19">
        <v>0.59016545784224805</v>
      </c>
    </row>
    <row r="15" spans="1:14">
      <c r="A15" s="6" t="s">
        <v>13</v>
      </c>
      <c r="B15" s="16">
        <v>1341352</v>
      </c>
      <c r="C15" s="16">
        <v>1268769</v>
      </c>
      <c r="D15" s="16">
        <v>718093</v>
      </c>
      <c r="E15" s="17">
        <v>550676</v>
      </c>
      <c r="F15" s="21">
        <v>72583</v>
      </c>
      <c r="G15" s="17">
        <v>50230</v>
      </c>
      <c r="H15" s="17">
        <v>22353</v>
      </c>
      <c r="I15" s="18" t="s">
        <v>64</v>
      </c>
      <c r="J15" s="17">
        <v>1781130</v>
      </c>
      <c r="K15" s="19">
        <v>0.71233935759882805</v>
      </c>
      <c r="L15" s="19"/>
      <c r="M15" s="22">
        <v>185200</v>
      </c>
      <c r="N15" s="19">
        <v>0.391916846652268</v>
      </c>
    </row>
    <row r="16" spans="1:14">
      <c r="A16" s="4" t="s">
        <v>14</v>
      </c>
      <c r="B16" s="16">
        <v>1815374</v>
      </c>
      <c r="C16" s="16">
        <v>1372290</v>
      </c>
      <c r="D16" s="16">
        <v>751147</v>
      </c>
      <c r="E16" s="17">
        <v>621143</v>
      </c>
      <c r="F16" s="21">
        <v>443084</v>
      </c>
      <c r="G16" s="17">
        <v>289892</v>
      </c>
      <c r="H16" s="17">
        <v>153192</v>
      </c>
      <c r="I16" s="18" t="s">
        <v>64</v>
      </c>
      <c r="J16" s="17">
        <v>1928745</v>
      </c>
      <c r="K16" s="19">
        <v>0.71149374334087701</v>
      </c>
      <c r="L16" s="19"/>
      <c r="M16" s="22">
        <v>670800</v>
      </c>
      <c r="N16" s="19">
        <v>0.660530709600477</v>
      </c>
    </row>
    <row r="17" spans="1:14">
      <c r="A17" s="4" t="s">
        <v>15</v>
      </c>
      <c r="B17" s="16">
        <v>5174344</v>
      </c>
      <c r="C17" s="16">
        <v>4720676</v>
      </c>
      <c r="D17" s="16">
        <v>2631320</v>
      </c>
      <c r="E17" s="17">
        <v>2089356</v>
      </c>
      <c r="F17" s="21">
        <v>453668</v>
      </c>
      <c r="G17" s="17">
        <v>285378</v>
      </c>
      <c r="H17" s="17">
        <v>168290</v>
      </c>
      <c r="I17" s="18" t="s">
        <v>64</v>
      </c>
      <c r="J17" s="17">
        <v>6428370</v>
      </c>
      <c r="K17" s="19">
        <v>0.734350231862821</v>
      </c>
      <c r="L17" s="19"/>
      <c r="M17" s="22">
        <v>373200</v>
      </c>
      <c r="N17" s="19">
        <v>1.21561629153269</v>
      </c>
    </row>
    <row r="18" spans="1:14">
      <c r="A18" s="4" t="s">
        <v>16</v>
      </c>
      <c r="B18" s="16">
        <v>4689973</v>
      </c>
      <c r="C18" s="16">
        <v>4210688</v>
      </c>
      <c r="D18" s="16">
        <v>2332399</v>
      </c>
      <c r="E18" s="17">
        <v>1878289</v>
      </c>
      <c r="F18" s="21">
        <v>479285</v>
      </c>
      <c r="G18" s="17">
        <v>311929</v>
      </c>
      <c r="H18" s="17">
        <v>167356</v>
      </c>
      <c r="I18" s="18" t="s">
        <v>64</v>
      </c>
      <c r="J18" s="17">
        <v>5735145</v>
      </c>
      <c r="K18" s="19">
        <v>0.73418998124720503</v>
      </c>
      <c r="L18" s="19"/>
      <c r="M18" s="22">
        <v>372700</v>
      </c>
      <c r="N18" s="19">
        <v>1.2859806815132799</v>
      </c>
    </row>
    <row r="19" spans="1:14">
      <c r="A19" s="4" t="s">
        <v>17</v>
      </c>
      <c r="B19" s="16">
        <v>10977582</v>
      </c>
      <c r="C19" s="16">
        <v>8995203</v>
      </c>
      <c r="D19" s="16">
        <v>5117917</v>
      </c>
      <c r="E19" s="17">
        <v>3877286</v>
      </c>
      <c r="F19" s="21">
        <v>1982379</v>
      </c>
      <c r="G19" s="17">
        <v>1267965</v>
      </c>
      <c r="H19" s="17">
        <v>714414</v>
      </c>
      <c r="I19" s="18" t="s">
        <v>64</v>
      </c>
      <c r="J19" s="17">
        <v>13310310</v>
      </c>
      <c r="K19" s="19">
        <v>0.67580484601786095</v>
      </c>
      <c r="L19" s="19"/>
      <c r="M19" s="22">
        <v>7583300</v>
      </c>
      <c r="N19" s="19">
        <v>0.26141376445610698</v>
      </c>
    </row>
    <row r="20" spans="1:14">
      <c r="A20" s="4" t="s">
        <v>18</v>
      </c>
      <c r="B20" s="16">
        <v>6680319</v>
      </c>
      <c r="C20" s="16">
        <v>5605966</v>
      </c>
      <c r="D20" s="16">
        <v>3139315</v>
      </c>
      <c r="E20" s="17">
        <v>2466651</v>
      </c>
      <c r="F20" s="21">
        <v>1074353</v>
      </c>
      <c r="G20" s="17">
        <v>661081</v>
      </c>
      <c r="H20" s="17">
        <v>413272</v>
      </c>
      <c r="I20" s="18" t="s">
        <v>64</v>
      </c>
      <c r="J20" s="17">
        <v>7859475</v>
      </c>
      <c r="K20" s="19">
        <v>0.71327474163350602</v>
      </c>
      <c r="L20" s="19"/>
      <c r="M20" s="22">
        <v>1143000</v>
      </c>
      <c r="N20" s="19">
        <v>0.93994138232720903</v>
      </c>
    </row>
    <row r="21" spans="1:14">
      <c r="A21" s="4" t="s">
        <v>19</v>
      </c>
      <c r="B21" s="16">
        <v>1926953</v>
      </c>
      <c r="C21" s="16">
        <v>1739392</v>
      </c>
      <c r="D21" s="16">
        <v>933842</v>
      </c>
      <c r="E21" s="17">
        <v>805550</v>
      </c>
      <c r="F21" s="21">
        <v>187561</v>
      </c>
      <c r="G21" s="17">
        <v>125166</v>
      </c>
      <c r="H21" s="17">
        <v>62395</v>
      </c>
      <c r="I21" s="18" t="s">
        <v>64</v>
      </c>
      <c r="J21" s="17">
        <v>2342145</v>
      </c>
      <c r="K21" s="19">
        <v>0.74264915280650901</v>
      </c>
      <c r="L21" s="19"/>
      <c r="M21" s="22">
        <v>344500</v>
      </c>
      <c r="N21" s="19">
        <v>0.54444412191582003</v>
      </c>
    </row>
    <row r="22" spans="1:14">
      <c r="A22" s="4" t="s">
        <v>20</v>
      </c>
      <c r="B22" s="16">
        <v>844138</v>
      </c>
      <c r="C22" s="16">
        <v>821363</v>
      </c>
      <c r="D22" s="16">
        <v>454709</v>
      </c>
      <c r="E22" s="17">
        <v>366654</v>
      </c>
      <c r="F22" s="21">
        <v>22775</v>
      </c>
      <c r="G22" s="17">
        <v>14821</v>
      </c>
      <c r="H22" s="17">
        <v>7954</v>
      </c>
      <c r="I22" s="18" t="s">
        <v>64</v>
      </c>
      <c r="J22" s="17">
        <v>1061970</v>
      </c>
      <c r="K22" s="19">
        <v>0.77343333615827203</v>
      </c>
      <c r="L22" s="19"/>
      <c r="M22" s="22">
        <v>73100</v>
      </c>
      <c r="N22" s="19">
        <v>0.31155950752394002</v>
      </c>
    </row>
    <row r="23" spans="1:14">
      <c r="A23" s="4" t="s">
        <v>21</v>
      </c>
      <c r="B23" s="16">
        <v>981140</v>
      </c>
      <c r="C23" s="16">
        <v>915308</v>
      </c>
      <c r="D23" s="16">
        <v>503603</v>
      </c>
      <c r="E23" s="17">
        <v>411705</v>
      </c>
      <c r="F23" s="21">
        <v>65832</v>
      </c>
      <c r="G23" s="17">
        <v>45318</v>
      </c>
      <c r="H23" s="17">
        <v>20514</v>
      </c>
      <c r="I23" s="18" t="s">
        <v>64</v>
      </c>
      <c r="J23" s="17">
        <v>1220310</v>
      </c>
      <c r="K23" s="19">
        <v>0.75006186952495701</v>
      </c>
      <c r="L23" s="19"/>
      <c r="M23" s="22">
        <v>129300</v>
      </c>
      <c r="N23" s="19">
        <v>0.50914153132250595</v>
      </c>
    </row>
    <row r="24" spans="1:14">
      <c r="A24" s="4" t="s">
        <v>22</v>
      </c>
      <c r="B24" s="16">
        <v>679038</v>
      </c>
      <c r="C24" s="16">
        <v>637185</v>
      </c>
      <c r="D24" s="16">
        <v>356441</v>
      </c>
      <c r="E24" s="17">
        <v>280744</v>
      </c>
      <c r="F24" s="21">
        <v>41853</v>
      </c>
      <c r="G24" s="17">
        <v>27149</v>
      </c>
      <c r="H24" s="17">
        <v>14704</v>
      </c>
      <c r="I24" s="18" t="s">
        <v>64</v>
      </c>
      <c r="J24" s="17">
        <v>833820</v>
      </c>
      <c r="K24" s="19">
        <v>0.76417572137871503</v>
      </c>
      <c r="L24" s="19"/>
      <c r="M24" s="22">
        <v>105700</v>
      </c>
      <c r="N24" s="19">
        <v>0.395960264900662</v>
      </c>
    </row>
    <row r="25" spans="1:14">
      <c r="A25" s="4" t="s">
        <v>23</v>
      </c>
      <c r="B25" s="16">
        <v>612271</v>
      </c>
      <c r="C25" s="16">
        <v>585501</v>
      </c>
      <c r="D25" s="16">
        <v>326898</v>
      </c>
      <c r="E25" s="17">
        <v>258603</v>
      </c>
      <c r="F25" s="21">
        <v>26770</v>
      </c>
      <c r="G25" s="17">
        <v>16112</v>
      </c>
      <c r="H25" s="17">
        <v>10658</v>
      </c>
      <c r="I25" s="18" t="s">
        <v>64</v>
      </c>
      <c r="J25" s="17">
        <v>849420</v>
      </c>
      <c r="K25" s="19">
        <v>0.68929504838595701</v>
      </c>
      <c r="L25" s="19"/>
      <c r="M25" s="22">
        <v>102000</v>
      </c>
      <c r="N25" s="19">
        <v>0.26245098039215697</v>
      </c>
    </row>
    <row r="26" spans="1:14">
      <c r="A26" s="4" t="s">
        <v>24</v>
      </c>
      <c r="B26" s="16">
        <v>1670829</v>
      </c>
      <c r="C26" s="16">
        <v>1625880</v>
      </c>
      <c r="D26" s="16">
        <v>891754</v>
      </c>
      <c r="E26" s="17">
        <v>734126</v>
      </c>
      <c r="F26" s="21">
        <v>44949</v>
      </c>
      <c r="G26" s="17">
        <v>29116</v>
      </c>
      <c r="H26" s="17">
        <v>15833</v>
      </c>
      <c r="I26" s="18" t="s">
        <v>64</v>
      </c>
      <c r="J26" s="17">
        <v>2192970</v>
      </c>
      <c r="K26" s="19">
        <v>0.74140549118318999</v>
      </c>
      <c r="L26" s="19"/>
      <c r="M26" s="22">
        <v>99500</v>
      </c>
      <c r="N26" s="19">
        <v>0.45174874371859303</v>
      </c>
    </row>
    <row r="27" spans="1:14">
      <c r="A27" s="4" t="s">
        <v>25</v>
      </c>
      <c r="B27" s="16">
        <v>1721448</v>
      </c>
      <c r="C27" s="16">
        <v>1627922</v>
      </c>
      <c r="D27" s="16">
        <v>902328</v>
      </c>
      <c r="E27" s="17">
        <v>725594</v>
      </c>
      <c r="F27" s="21">
        <v>93526</v>
      </c>
      <c r="G27" s="17">
        <v>58363</v>
      </c>
      <c r="H27" s="17">
        <v>35163</v>
      </c>
      <c r="I27" s="18" t="s">
        <v>64</v>
      </c>
      <c r="J27" s="17">
        <v>2150265</v>
      </c>
      <c r="K27" s="19">
        <v>0.75707970878008102</v>
      </c>
      <c r="L27" s="19"/>
      <c r="M27" s="22">
        <v>156300</v>
      </c>
      <c r="N27" s="19">
        <v>0.59837492002559201</v>
      </c>
    </row>
    <row r="28" spans="1:14">
      <c r="A28" s="4" t="s">
        <v>26</v>
      </c>
      <c r="B28" s="16">
        <v>2749726</v>
      </c>
      <c r="C28" s="16">
        <v>2601321</v>
      </c>
      <c r="D28" s="16">
        <v>1444557</v>
      </c>
      <c r="E28" s="17">
        <v>1156764</v>
      </c>
      <c r="F28" s="21">
        <v>148405</v>
      </c>
      <c r="G28" s="17">
        <v>110362</v>
      </c>
      <c r="H28" s="17">
        <v>38043</v>
      </c>
      <c r="I28" s="18" t="s">
        <v>64</v>
      </c>
      <c r="J28" s="17">
        <v>3499080</v>
      </c>
      <c r="K28" s="19">
        <v>0.74342998731095</v>
      </c>
      <c r="L28" s="19"/>
      <c r="M28" s="22">
        <v>402900</v>
      </c>
      <c r="N28" s="19">
        <v>0.36834202035244501</v>
      </c>
    </row>
    <row r="29" spans="1:14">
      <c r="A29" s="4" t="s">
        <v>27</v>
      </c>
      <c r="B29" s="16">
        <v>5516960</v>
      </c>
      <c r="C29" s="16">
        <v>4946962</v>
      </c>
      <c r="D29" s="16">
        <v>2737159</v>
      </c>
      <c r="E29" s="17">
        <v>2209803</v>
      </c>
      <c r="F29" s="21">
        <v>569998</v>
      </c>
      <c r="G29" s="17">
        <v>378259</v>
      </c>
      <c r="H29" s="17">
        <v>191739</v>
      </c>
      <c r="I29" s="18" t="s">
        <v>64</v>
      </c>
      <c r="J29" s="17">
        <v>6937320</v>
      </c>
      <c r="K29" s="19">
        <v>0.71309410550471897</v>
      </c>
      <c r="L29" s="19"/>
      <c r="M29" s="22">
        <v>1788300</v>
      </c>
      <c r="N29" s="19">
        <v>0.31873734831963302</v>
      </c>
    </row>
    <row r="30" spans="1:14">
      <c r="A30" s="4" t="s">
        <v>28</v>
      </c>
      <c r="B30" s="16">
        <v>1419131</v>
      </c>
      <c r="C30" s="16">
        <v>1363463</v>
      </c>
      <c r="D30" s="16">
        <v>748866</v>
      </c>
      <c r="E30" s="17">
        <v>614597</v>
      </c>
      <c r="F30" s="21">
        <v>55668</v>
      </c>
      <c r="G30" s="17">
        <v>36243</v>
      </c>
      <c r="H30" s="17">
        <v>19425</v>
      </c>
      <c r="I30" s="18" t="s">
        <v>64</v>
      </c>
      <c r="J30" s="17">
        <v>1850355</v>
      </c>
      <c r="K30" s="19">
        <v>0.73686562848750603</v>
      </c>
      <c r="L30" s="19"/>
      <c r="M30" s="22">
        <v>130000</v>
      </c>
      <c r="N30" s="19">
        <v>0.428215384615385</v>
      </c>
    </row>
    <row r="31" spans="1:14">
      <c r="A31" s="4" t="s">
        <v>29</v>
      </c>
      <c r="B31" s="16">
        <v>1109351</v>
      </c>
      <c r="C31" s="16">
        <v>992954</v>
      </c>
      <c r="D31" s="16">
        <v>547507</v>
      </c>
      <c r="E31" s="17">
        <v>445447</v>
      </c>
      <c r="F31" s="21">
        <v>116397</v>
      </c>
      <c r="G31" s="17">
        <v>83494</v>
      </c>
      <c r="H31" s="17">
        <v>32903</v>
      </c>
      <c r="I31" s="18" t="s">
        <v>64</v>
      </c>
      <c r="J31" s="17">
        <v>1342770</v>
      </c>
      <c r="K31" s="19">
        <v>0.73948181743708896</v>
      </c>
      <c r="L31" s="19"/>
      <c r="M31" s="22">
        <v>232500</v>
      </c>
      <c r="N31" s="19">
        <v>0.50063225806451594</v>
      </c>
    </row>
    <row r="32" spans="1:14">
      <c r="A32" s="4" t="s">
        <v>30</v>
      </c>
      <c r="B32" s="16">
        <v>1975613</v>
      </c>
      <c r="C32" s="16">
        <v>1794839</v>
      </c>
      <c r="D32" s="16">
        <v>979060</v>
      </c>
      <c r="E32" s="17">
        <v>815779</v>
      </c>
      <c r="F32" s="21">
        <v>180774</v>
      </c>
      <c r="G32" s="17">
        <v>117582</v>
      </c>
      <c r="H32" s="17">
        <v>63192</v>
      </c>
      <c r="I32" s="18" t="s">
        <v>64</v>
      </c>
      <c r="J32" s="17">
        <v>2497755</v>
      </c>
      <c r="K32" s="19">
        <v>0.71858088563529998</v>
      </c>
      <c r="L32" s="19"/>
      <c r="M32" s="22">
        <v>460100</v>
      </c>
      <c r="N32" s="19">
        <v>0.39290154314279502</v>
      </c>
    </row>
    <row r="33" spans="1:14">
      <c r="A33" s="4" t="s">
        <v>31</v>
      </c>
      <c r="B33" s="16">
        <v>6669957</v>
      </c>
      <c r="C33" s="16">
        <v>5429040</v>
      </c>
      <c r="D33" s="16">
        <v>2950174</v>
      </c>
      <c r="E33" s="17">
        <v>2478866</v>
      </c>
      <c r="F33" s="21">
        <v>1240917</v>
      </c>
      <c r="G33" s="17">
        <v>764574</v>
      </c>
      <c r="H33" s="17">
        <v>476343</v>
      </c>
      <c r="I33" s="18" t="s">
        <v>64</v>
      </c>
      <c r="J33" s="17">
        <v>8362185</v>
      </c>
      <c r="K33" s="19">
        <v>0.64923701161837499</v>
      </c>
      <c r="L33" s="19"/>
      <c r="M33" s="22">
        <v>2395200</v>
      </c>
      <c r="N33" s="19">
        <v>0.51808491983967897</v>
      </c>
    </row>
    <row r="34" spans="1:14">
      <c r="A34" s="4" t="s">
        <v>32</v>
      </c>
      <c r="B34" s="16">
        <v>4453875</v>
      </c>
      <c r="C34" s="16">
        <v>3937766</v>
      </c>
      <c r="D34" s="16">
        <v>2143966</v>
      </c>
      <c r="E34" s="17">
        <v>1793800</v>
      </c>
      <c r="F34" s="21">
        <v>516109</v>
      </c>
      <c r="G34" s="17">
        <v>339929</v>
      </c>
      <c r="H34" s="17">
        <v>176180</v>
      </c>
      <c r="I34" s="18" t="s">
        <v>64</v>
      </c>
      <c r="J34" s="17">
        <v>5492955</v>
      </c>
      <c r="K34" s="19">
        <v>0.71687570715580196</v>
      </c>
      <c r="L34" s="19"/>
      <c r="M34" s="22">
        <v>607100</v>
      </c>
      <c r="N34" s="19">
        <v>0.85012189095700896</v>
      </c>
    </row>
    <row r="35" spans="1:14">
      <c r="A35" s="4" t="s">
        <v>33</v>
      </c>
      <c r="B35" s="16">
        <v>1128731</v>
      </c>
      <c r="C35" s="16">
        <v>1043294</v>
      </c>
      <c r="D35" s="16">
        <v>572287</v>
      </c>
      <c r="E35" s="17">
        <v>471007</v>
      </c>
      <c r="F35" s="21">
        <v>85437</v>
      </c>
      <c r="G35" s="17">
        <v>56346</v>
      </c>
      <c r="H35" s="17">
        <v>29091</v>
      </c>
      <c r="I35" s="18" t="s">
        <v>64</v>
      </c>
      <c r="J35" s="17">
        <v>1480830</v>
      </c>
      <c r="K35" s="19">
        <v>0.70453326850482501</v>
      </c>
      <c r="L35" s="19"/>
      <c r="M35" s="22">
        <v>96500</v>
      </c>
      <c r="N35" s="19">
        <v>0.88535751295336795</v>
      </c>
    </row>
    <row r="36" spans="1:14">
      <c r="A36" s="4" t="s">
        <v>34</v>
      </c>
      <c r="B36" s="16">
        <v>919745</v>
      </c>
      <c r="C36" s="16">
        <v>889367</v>
      </c>
      <c r="D36" s="16">
        <v>487108</v>
      </c>
      <c r="E36" s="17">
        <v>402259</v>
      </c>
      <c r="F36" s="21">
        <v>30378</v>
      </c>
      <c r="G36" s="17">
        <v>17849</v>
      </c>
      <c r="H36" s="17">
        <v>12529</v>
      </c>
      <c r="I36" s="18" t="s">
        <v>64</v>
      </c>
      <c r="J36" s="17">
        <v>1156545</v>
      </c>
      <c r="K36" s="19">
        <v>0.76898607490413295</v>
      </c>
      <c r="L36" s="19"/>
      <c r="M36" s="22">
        <v>40000</v>
      </c>
      <c r="N36" s="19">
        <v>0.75944999999999996</v>
      </c>
    </row>
    <row r="37" spans="1:14">
      <c r="A37" s="4" t="s">
        <v>35</v>
      </c>
      <c r="B37" s="16">
        <v>489902</v>
      </c>
      <c r="C37" s="16">
        <v>462395</v>
      </c>
      <c r="D37" s="16">
        <v>254827</v>
      </c>
      <c r="E37" s="17">
        <v>207568</v>
      </c>
      <c r="F37" s="21">
        <v>27507</v>
      </c>
      <c r="G37" s="17">
        <v>18333</v>
      </c>
      <c r="H37" s="17">
        <v>9174</v>
      </c>
      <c r="I37" s="18" t="s">
        <v>64</v>
      </c>
      <c r="J37" s="17">
        <v>590850</v>
      </c>
      <c r="K37" s="19">
        <v>0.78259287467208305</v>
      </c>
      <c r="L37" s="19"/>
      <c r="M37" s="22">
        <v>60600</v>
      </c>
      <c r="N37" s="19">
        <v>0.45391089108910898</v>
      </c>
    </row>
    <row r="38" spans="1:14">
      <c r="A38" s="4" t="s">
        <v>36</v>
      </c>
      <c r="B38" s="16">
        <v>582668</v>
      </c>
      <c r="C38" s="16">
        <v>565140</v>
      </c>
      <c r="D38" s="16">
        <v>309757</v>
      </c>
      <c r="E38" s="17">
        <v>255383</v>
      </c>
      <c r="F38" s="21">
        <v>17528</v>
      </c>
      <c r="G38" s="17">
        <v>12084</v>
      </c>
      <c r="H38" s="17">
        <v>5444</v>
      </c>
      <c r="I38" s="18" t="s">
        <v>64</v>
      </c>
      <c r="J38" s="17">
        <v>716040</v>
      </c>
      <c r="K38" s="19">
        <v>0.78925758337523</v>
      </c>
      <c r="L38" s="19"/>
      <c r="M38" s="22">
        <v>29700</v>
      </c>
      <c r="N38" s="19">
        <v>0.59016835016835001</v>
      </c>
    </row>
    <row r="39" spans="1:14">
      <c r="A39" s="4" t="s">
        <v>37</v>
      </c>
      <c r="B39" s="16">
        <v>1623942</v>
      </c>
      <c r="C39" s="16">
        <v>1489523</v>
      </c>
      <c r="D39" s="16">
        <v>806544</v>
      </c>
      <c r="E39" s="17">
        <v>682979</v>
      </c>
      <c r="F39" s="21">
        <v>134419</v>
      </c>
      <c r="G39" s="17">
        <v>81754</v>
      </c>
      <c r="H39" s="17">
        <v>52665</v>
      </c>
      <c r="I39" s="18" t="s">
        <v>64</v>
      </c>
      <c r="J39" s="17">
        <v>2001480</v>
      </c>
      <c r="K39" s="19">
        <v>0.74421078401982499</v>
      </c>
      <c r="L39" s="19"/>
      <c r="M39" s="22">
        <v>245100</v>
      </c>
      <c r="N39" s="19">
        <v>0.54842513259893899</v>
      </c>
    </row>
    <row r="40" spans="1:14">
      <c r="A40" s="4" t="s">
        <v>38</v>
      </c>
      <c r="B40" s="16">
        <v>2233120</v>
      </c>
      <c r="C40" s="16">
        <v>2077804</v>
      </c>
      <c r="D40" s="16">
        <v>1172740</v>
      </c>
      <c r="E40" s="17">
        <v>905064</v>
      </c>
      <c r="F40" s="21">
        <v>155316</v>
      </c>
      <c r="G40" s="17">
        <v>92313</v>
      </c>
      <c r="H40" s="17">
        <v>63003</v>
      </c>
      <c r="I40" s="18" t="s">
        <v>64</v>
      </c>
      <c r="J40" s="17">
        <v>2795520</v>
      </c>
      <c r="K40" s="19">
        <v>0.74326207646520104</v>
      </c>
      <c r="L40" s="19"/>
      <c r="M40" s="22">
        <v>422900</v>
      </c>
      <c r="N40" s="19">
        <v>0.36726412863561098</v>
      </c>
    </row>
    <row r="41" spans="1:14">
      <c r="A41" s="4" t="s">
        <v>39</v>
      </c>
      <c r="B41" s="16">
        <v>1359473</v>
      </c>
      <c r="C41" s="16">
        <v>1305126</v>
      </c>
      <c r="D41" s="16">
        <v>715050</v>
      </c>
      <c r="E41" s="17">
        <v>590076</v>
      </c>
      <c r="F41" s="21">
        <v>54347</v>
      </c>
      <c r="G41" s="17">
        <v>35897</v>
      </c>
      <c r="H41" s="17">
        <v>18450</v>
      </c>
      <c r="I41" s="18" t="s">
        <v>64</v>
      </c>
      <c r="J41" s="17">
        <v>1722435</v>
      </c>
      <c r="K41" s="19">
        <v>0.75772148150728502</v>
      </c>
      <c r="L41" s="19"/>
      <c r="M41" s="22">
        <v>114100</v>
      </c>
      <c r="N41" s="19">
        <v>0.47631025416301498</v>
      </c>
    </row>
    <row r="42" spans="1:14">
      <c r="A42" s="4" t="s">
        <v>40</v>
      </c>
      <c r="B42" s="16">
        <v>634645</v>
      </c>
      <c r="C42" s="16">
        <v>600488</v>
      </c>
      <c r="D42" s="16">
        <v>329154</v>
      </c>
      <c r="E42" s="17">
        <v>271334</v>
      </c>
      <c r="F42" s="21">
        <v>34157</v>
      </c>
      <c r="G42" s="17">
        <v>20102</v>
      </c>
      <c r="H42" s="17">
        <v>14055</v>
      </c>
      <c r="I42" s="18" t="s">
        <v>64</v>
      </c>
      <c r="J42" s="17">
        <v>807495</v>
      </c>
      <c r="K42" s="19">
        <v>0.74364299469346595</v>
      </c>
      <c r="L42" s="19"/>
      <c r="M42" s="22">
        <v>109600</v>
      </c>
      <c r="N42" s="19">
        <v>0.31165145985401499</v>
      </c>
    </row>
    <row r="43" spans="1:14">
      <c r="A43" s="4" t="s">
        <v>41</v>
      </c>
      <c r="B43" s="16">
        <v>736870</v>
      </c>
      <c r="C43" s="16">
        <v>724423</v>
      </c>
      <c r="D43" s="16">
        <v>409306</v>
      </c>
      <c r="E43" s="17">
        <v>315117</v>
      </c>
      <c r="F43" s="21">
        <v>12447</v>
      </c>
      <c r="G43" s="17">
        <v>8596</v>
      </c>
      <c r="H43" s="17">
        <v>3851</v>
      </c>
      <c r="I43" s="18" t="s">
        <v>64</v>
      </c>
      <c r="J43" s="17">
        <v>1041690</v>
      </c>
      <c r="K43" s="19">
        <v>0.69543050235674697</v>
      </c>
      <c r="L43" s="19"/>
      <c r="M43" s="22">
        <v>55500</v>
      </c>
      <c r="N43" s="19">
        <v>0.22427027027026999</v>
      </c>
    </row>
    <row r="44" spans="1:14">
      <c r="A44" s="4" t="s">
        <v>42</v>
      </c>
      <c r="B44" s="16">
        <v>1091885</v>
      </c>
      <c r="C44" s="16">
        <v>1072425</v>
      </c>
      <c r="D44" s="16">
        <v>593335</v>
      </c>
      <c r="E44" s="17">
        <v>479090</v>
      </c>
      <c r="F44" s="21">
        <v>19460</v>
      </c>
      <c r="G44" s="17">
        <v>14226</v>
      </c>
      <c r="H44" s="17">
        <v>5234</v>
      </c>
      <c r="I44" s="18" t="s">
        <v>64</v>
      </c>
      <c r="J44" s="17">
        <v>1487850</v>
      </c>
      <c r="K44" s="19">
        <v>0.72078838592600103</v>
      </c>
      <c r="L44" s="19"/>
      <c r="M44" s="22">
        <v>68200</v>
      </c>
      <c r="N44" s="19">
        <v>0.28533724340175998</v>
      </c>
    </row>
    <row r="45" spans="1:14">
      <c r="A45" s="4" t="s">
        <v>43</v>
      </c>
      <c r="B45" s="16">
        <v>633349</v>
      </c>
      <c r="C45" s="16">
        <v>619065</v>
      </c>
      <c r="D45" s="16">
        <v>346588</v>
      </c>
      <c r="E45" s="17">
        <v>272477</v>
      </c>
      <c r="F45" s="21">
        <v>14284</v>
      </c>
      <c r="G45" s="17">
        <v>12198</v>
      </c>
      <c r="H45" s="17">
        <v>2086</v>
      </c>
      <c r="I45" s="18" t="s">
        <v>64</v>
      </c>
      <c r="J45" s="17">
        <v>839865</v>
      </c>
      <c r="K45" s="19">
        <v>0.737100605454448</v>
      </c>
      <c r="L45" s="19"/>
      <c r="M45" s="22">
        <v>35000</v>
      </c>
      <c r="N45" s="19">
        <v>0.40811428571428598</v>
      </c>
    </row>
    <row r="46" spans="1:14">
      <c r="A46" s="4" t="s">
        <v>44</v>
      </c>
      <c r="B46" s="16">
        <v>4123018</v>
      </c>
      <c r="C46" s="16">
        <v>3780930</v>
      </c>
      <c r="D46" s="16">
        <v>2110313</v>
      </c>
      <c r="E46" s="17">
        <v>1670617</v>
      </c>
      <c r="F46" s="21">
        <v>342088</v>
      </c>
      <c r="G46" s="17">
        <v>226866</v>
      </c>
      <c r="H46" s="17">
        <v>115222</v>
      </c>
      <c r="I46" s="18" t="s">
        <v>64</v>
      </c>
      <c r="J46" s="17">
        <v>4928820</v>
      </c>
      <c r="K46" s="19">
        <v>0.76710652854030004</v>
      </c>
      <c r="L46" s="19"/>
      <c r="M46" s="22">
        <v>755300</v>
      </c>
      <c r="N46" s="19">
        <v>0.45291672183238402</v>
      </c>
    </row>
    <row r="47" spans="1:14">
      <c r="A47" s="4" t="s">
        <v>45</v>
      </c>
      <c r="B47" s="16">
        <v>729766</v>
      </c>
      <c r="C47" s="16">
        <v>710425</v>
      </c>
      <c r="D47" s="16">
        <v>386912</v>
      </c>
      <c r="E47" s="17">
        <v>323513</v>
      </c>
      <c r="F47" s="21">
        <v>19341</v>
      </c>
      <c r="G47" s="17">
        <v>11994</v>
      </c>
      <c r="H47" s="17">
        <v>7347</v>
      </c>
      <c r="I47" s="18" t="s">
        <v>64</v>
      </c>
      <c r="J47" s="17">
        <v>951015</v>
      </c>
      <c r="K47" s="19">
        <v>0.74701766007896797</v>
      </c>
      <c r="L47" s="19"/>
      <c r="M47" s="22">
        <v>34800</v>
      </c>
      <c r="N47" s="19">
        <v>0.55577586206896601</v>
      </c>
    </row>
    <row r="48" spans="1:14">
      <c r="A48" s="4" t="s">
        <v>46</v>
      </c>
      <c r="B48" s="16">
        <v>1245688</v>
      </c>
      <c r="C48" s="16">
        <v>1122340</v>
      </c>
      <c r="D48" s="16">
        <v>618497</v>
      </c>
      <c r="E48" s="17">
        <v>503843</v>
      </c>
      <c r="F48" s="21">
        <v>123348</v>
      </c>
      <c r="G48" s="17">
        <v>75706</v>
      </c>
      <c r="H48" s="17">
        <v>47642</v>
      </c>
      <c r="I48" s="18" t="s">
        <v>64</v>
      </c>
      <c r="J48" s="17">
        <v>1455090</v>
      </c>
      <c r="K48" s="19">
        <v>0.77131998707983696</v>
      </c>
      <c r="L48" s="19"/>
      <c r="M48" s="22">
        <v>199100</v>
      </c>
      <c r="N48" s="19">
        <v>0.61952787543947796</v>
      </c>
    </row>
    <row r="49" spans="1:14">
      <c r="A49" s="4" t="s">
        <v>47</v>
      </c>
      <c r="B49" s="16">
        <v>1644654</v>
      </c>
      <c r="C49" s="16">
        <v>1543236</v>
      </c>
      <c r="D49" s="16">
        <v>851180</v>
      </c>
      <c r="E49" s="17">
        <v>692056</v>
      </c>
      <c r="F49" s="21">
        <v>101418</v>
      </c>
      <c r="G49" s="17">
        <v>82306</v>
      </c>
      <c r="H49" s="17">
        <v>19112</v>
      </c>
      <c r="I49" s="18" t="s">
        <v>64</v>
      </c>
      <c r="J49" s="17">
        <v>1967355</v>
      </c>
      <c r="K49" s="19">
        <v>0.78442172358318596</v>
      </c>
      <c r="L49" s="19"/>
      <c r="M49" s="22">
        <v>236900</v>
      </c>
      <c r="N49" s="19">
        <v>0.42810468552131697</v>
      </c>
    </row>
    <row r="50" spans="1:14">
      <c r="A50" s="4" t="s">
        <v>48</v>
      </c>
      <c r="B50" s="16">
        <v>967419</v>
      </c>
      <c r="C50" s="16">
        <v>923956</v>
      </c>
      <c r="D50" s="16">
        <v>504872</v>
      </c>
      <c r="E50" s="17">
        <v>419084</v>
      </c>
      <c r="F50" s="21">
        <v>43463</v>
      </c>
      <c r="G50" s="17">
        <v>25557</v>
      </c>
      <c r="H50" s="17">
        <v>17906</v>
      </c>
      <c r="I50" s="18" t="s">
        <v>64</v>
      </c>
      <c r="J50" s="17">
        <v>1197495</v>
      </c>
      <c r="K50" s="19">
        <v>0.77157399404590399</v>
      </c>
      <c r="L50" s="19"/>
      <c r="M50" s="22">
        <v>72600</v>
      </c>
      <c r="N50" s="19">
        <v>0.59866391184572998</v>
      </c>
    </row>
    <row r="51" spans="1:14">
      <c r="A51" s="4" t="s">
        <v>49</v>
      </c>
      <c r="B51" s="16">
        <v>875299</v>
      </c>
      <c r="C51" s="16">
        <v>869187</v>
      </c>
      <c r="D51" s="16">
        <v>477626</v>
      </c>
      <c r="E51" s="17">
        <v>391561</v>
      </c>
      <c r="F51" s="21">
        <v>6112</v>
      </c>
      <c r="G51" s="17">
        <v>3988</v>
      </c>
      <c r="H51" s="17">
        <v>2124</v>
      </c>
      <c r="I51" s="18" t="s">
        <v>64</v>
      </c>
      <c r="J51" s="17">
        <v>1121055</v>
      </c>
      <c r="K51" s="19">
        <v>0.77532948874051699</v>
      </c>
      <c r="L51" s="19"/>
      <c r="M51" s="22">
        <v>34800</v>
      </c>
      <c r="N51" s="19">
        <v>0.175632183908046</v>
      </c>
    </row>
    <row r="52" spans="1:14">
      <c r="A52" s="4" t="s">
        <v>50</v>
      </c>
      <c r="B52" s="16">
        <v>1313529</v>
      </c>
      <c r="C52" s="16">
        <v>1250126</v>
      </c>
      <c r="D52" s="16">
        <v>687850</v>
      </c>
      <c r="E52" s="17">
        <v>562276</v>
      </c>
      <c r="F52" s="21">
        <v>63403</v>
      </c>
      <c r="G52" s="17">
        <v>39152</v>
      </c>
      <c r="H52" s="17">
        <v>24251</v>
      </c>
      <c r="I52" s="18" t="s">
        <v>64</v>
      </c>
      <c r="J52" s="17">
        <v>1734720</v>
      </c>
      <c r="K52" s="19">
        <v>0.720650018446781</v>
      </c>
      <c r="L52" s="19"/>
      <c r="M52" s="22">
        <v>126800</v>
      </c>
      <c r="N52" s="19">
        <v>0.50002365930599402</v>
      </c>
    </row>
    <row r="53" spans="1:14">
      <c r="A53" s="4" t="s">
        <v>51</v>
      </c>
      <c r="B53" s="16">
        <v>986189</v>
      </c>
      <c r="C53" s="16">
        <v>914580</v>
      </c>
      <c r="D53" s="16">
        <v>525059</v>
      </c>
      <c r="E53" s="17">
        <v>389521</v>
      </c>
      <c r="F53" s="21">
        <v>71609</v>
      </c>
      <c r="G53" s="17">
        <v>43131</v>
      </c>
      <c r="H53" s="17">
        <v>28478</v>
      </c>
      <c r="I53" s="18" t="s">
        <v>64</v>
      </c>
      <c r="J53" s="17">
        <v>1232205</v>
      </c>
      <c r="K53" s="19">
        <v>0.74223039185849804</v>
      </c>
      <c r="L53" s="19"/>
      <c r="M53" s="22">
        <v>174200</v>
      </c>
      <c r="N53" s="19">
        <v>0.41107347876004602</v>
      </c>
    </row>
  </sheetData>
  <mergeCells count="9">
    <mergeCell ref="M2:N2"/>
    <mergeCell ref="A3:A5"/>
    <mergeCell ref="B3:H3"/>
    <mergeCell ref="J3:N3"/>
    <mergeCell ref="B4:B5"/>
    <mergeCell ref="C4:E4"/>
    <mergeCell ref="F4:H4"/>
    <mergeCell ref="J4:K4"/>
    <mergeCell ref="M4:N4"/>
  </mergeCells>
  <phoneticPr fontId="2"/>
  <pageMargins left="1" right="1" top="1" bottom="1" header="0.5" footer="0.5"/>
  <pageSetup paperSize="9" scale="46" orientation="portrait" r:id="rId1"/>
  <headerFooter>
    <oddHeader xml:space="preserve">&amp;C&amp;"游ゴシック,標準"&amp;20これまでのワクチン総接種回数およびワクチン供給量
（一般接種（高齢者含む）、都道府県別）&amp;R
（8月23日公表時点）	</oddHeader>
    <oddFooter xml:space="preserve">&amp;L&amp;"游ゴシック,太字"&amp;12注：ワクチン接種記録システム(VRS)への報告を居住地の都道府県別に集計。 
※1：武田/モデルナ社のワクチンは、大規模接種会場（一部会場を除く）と職域接種会場で利用。 
※2：職域接種等の会場の種別を問わず、ワクチンが配送された先の施設が所在する都道府県ごとに集計。
※3：VRSに登録された接種回数を、ワクチン接種円滑化システム(V-SYS)に登録されたワクチンの累計供給量で除したもの。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62"/>
  <sheetViews>
    <sheetView tabSelected="1" view="pageLayout" topLeftCell="A50" zoomScaleNormal="100" workbookViewId="0">
      <selection activeCell="B56" sqref="B56"/>
    </sheetView>
  </sheetViews>
  <sheetFormatPr baseColWidth="10" defaultColWidth="8.83203125" defaultRowHeight="18"/>
  <cols>
    <col min="1" max="1" width="12" customWidth="1"/>
    <col min="2" max="2" width="15.1640625" customWidth="1"/>
    <col min="3" max="4" width="13.83203125" customWidth="1"/>
    <col min="5" max="5" width="5" bestFit="1" customWidth="1"/>
    <col min="6" max="6" width="10.6640625" bestFit="1" customWidth="1"/>
    <col min="8" max="8" width="9.6640625" bestFit="1" customWidth="1"/>
    <col min="10" max="10" width="9.33203125" bestFit="1" customWidth="1"/>
  </cols>
  <sheetData>
    <row r="1" spans="1:13">
      <c r="A1" t="s">
        <v>65</v>
      </c>
    </row>
    <row r="2" spans="1:13">
      <c r="A2" t="s">
        <v>65</v>
      </c>
      <c r="D2" s="3" t="s">
        <v>66</v>
      </c>
      <c r="H2" t="s">
        <v>73</v>
      </c>
    </row>
    <row r="3" spans="1:13" ht="57">
      <c r="A3" s="4" t="s">
        <v>0</v>
      </c>
      <c r="B3" s="14" t="s">
        <v>67</v>
      </c>
      <c r="C3" s="5" t="s">
        <v>2</v>
      </c>
      <c r="D3" s="5" t="s">
        <v>3</v>
      </c>
      <c r="E3" s="9" t="s">
        <v>68</v>
      </c>
      <c r="F3" t="s">
        <v>69</v>
      </c>
      <c r="H3" s="4" t="s">
        <v>0</v>
      </c>
      <c r="I3" s="14" t="s">
        <v>67</v>
      </c>
      <c r="J3" s="14"/>
      <c r="K3" s="5" t="s">
        <v>2</v>
      </c>
      <c r="L3" s="5" t="s">
        <v>3</v>
      </c>
    </row>
    <row r="4" spans="1:13">
      <c r="A4" s="23" t="s">
        <v>4</v>
      </c>
      <c r="B4" s="10">
        <f>SUM(B5:B51)</f>
        <v>12294115</v>
      </c>
      <c r="C4" s="10">
        <f>SUM(C5:C51)</f>
        <v>6532164</v>
      </c>
      <c r="D4" s="10">
        <f>SUM(D5:D51)</f>
        <v>5761951</v>
      </c>
      <c r="E4" s="24">
        <v>999</v>
      </c>
      <c r="F4" t="s">
        <v>70</v>
      </c>
      <c r="H4" t="s">
        <v>72</v>
      </c>
    </row>
    <row r="5" spans="1:13">
      <c r="A5" s="4" t="s">
        <v>5</v>
      </c>
      <c r="B5" s="10">
        <f>SUM(C5:D5)</f>
        <v>622010</v>
      </c>
      <c r="C5" s="10">
        <v>329121</v>
      </c>
      <c r="D5" s="10">
        <v>292889</v>
      </c>
      <c r="E5" s="24">
        <f>INT(LEFT($A5,2))</f>
        <v>1</v>
      </c>
      <c r="F5" t="str">
        <f>RIGHT($A5,LEN($A5)-3)</f>
        <v>北海道</v>
      </c>
    </row>
    <row r="6" spans="1:13">
      <c r="A6" s="4" t="s">
        <v>6</v>
      </c>
      <c r="B6" s="10">
        <f t="shared" ref="B6:B50" si="0">SUM(C6:D6)</f>
        <v>127635</v>
      </c>
      <c r="C6" s="10">
        <v>67672</v>
      </c>
      <c r="D6" s="10">
        <v>59963</v>
      </c>
      <c r="E6" s="24">
        <f t="shared" ref="E6:E50" si="1">INT(LEFT(A6,2))</f>
        <v>2</v>
      </c>
      <c r="F6" t="str">
        <f t="shared" ref="F6:F50" si="2">RIGHT($A6,LEN($A6)-3)</f>
        <v>青森県</v>
      </c>
    </row>
    <row r="7" spans="1:13">
      <c r="A7" s="4" t="s">
        <v>7</v>
      </c>
      <c r="B7" s="10">
        <f t="shared" si="0"/>
        <v>136340</v>
      </c>
      <c r="C7" s="10">
        <v>72438</v>
      </c>
      <c r="D7" s="10">
        <v>63902</v>
      </c>
      <c r="E7" s="24">
        <f t="shared" si="1"/>
        <v>3</v>
      </c>
      <c r="F7" t="str">
        <f t="shared" si="2"/>
        <v>岩手県</v>
      </c>
      <c r="H7" t="s">
        <v>74</v>
      </c>
    </row>
    <row r="8" spans="1:13">
      <c r="A8" s="4" t="s">
        <v>8</v>
      </c>
      <c r="B8" s="10">
        <f t="shared" si="0"/>
        <v>279258</v>
      </c>
      <c r="C8" s="10">
        <v>151012</v>
      </c>
      <c r="D8" s="10">
        <v>128246</v>
      </c>
      <c r="E8" s="24">
        <f t="shared" si="1"/>
        <v>4</v>
      </c>
      <c r="F8" t="str">
        <f t="shared" si="2"/>
        <v>宮城県</v>
      </c>
      <c r="H8" t="str" cm="1">
        <f t="array" ref="H8:M8">_xlfn._xlws.FILTER(A3:F51,F3:F51=H4,"")</f>
        <v>01 北海道</v>
      </c>
      <c r="I8">
        <v>622010</v>
      </c>
      <c r="J8">
        <v>329121</v>
      </c>
      <c r="K8">
        <v>292889</v>
      </c>
      <c r="L8">
        <v>1</v>
      </c>
      <c r="M8" t="str">
        <v>北海道</v>
      </c>
    </row>
    <row r="9" spans="1:13">
      <c r="A9" s="4" t="s">
        <v>9</v>
      </c>
      <c r="B9" s="10">
        <f t="shared" si="0"/>
        <v>109968</v>
      </c>
      <c r="C9" s="10">
        <v>57783</v>
      </c>
      <c r="D9" s="10">
        <v>52185</v>
      </c>
      <c r="E9" s="24">
        <f t="shared" si="1"/>
        <v>5</v>
      </c>
      <c r="F9" t="str">
        <f t="shared" si="2"/>
        <v>秋田県</v>
      </c>
    </row>
    <row r="10" spans="1:13">
      <c r="A10" s="4" t="s">
        <v>10</v>
      </c>
      <c r="B10" s="10">
        <f t="shared" si="0"/>
        <v>114558</v>
      </c>
      <c r="C10" s="10">
        <v>59511</v>
      </c>
      <c r="D10" s="10">
        <v>55047</v>
      </c>
      <c r="E10" s="24">
        <f t="shared" si="1"/>
        <v>6</v>
      </c>
      <c r="F10" t="str">
        <f t="shared" si="2"/>
        <v>山形県</v>
      </c>
    </row>
    <row r="11" spans="1:13">
      <c r="A11" s="4" t="s">
        <v>11</v>
      </c>
      <c r="B11" s="10">
        <f t="shared" si="0"/>
        <v>202123</v>
      </c>
      <c r="C11" s="10">
        <v>105214</v>
      </c>
      <c r="D11" s="10">
        <v>96909</v>
      </c>
      <c r="E11" s="24">
        <f t="shared" si="1"/>
        <v>7</v>
      </c>
      <c r="F11" t="str">
        <f t="shared" si="2"/>
        <v>福島県</v>
      </c>
    </row>
    <row r="12" spans="1:13">
      <c r="A12" s="4" t="s">
        <v>12</v>
      </c>
      <c r="B12" s="10">
        <f t="shared" si="0"/>
        <v>272373</v>
      </c>
      <c r="C12" s="10">
        <v>145190</v>
      </c>
      <c r="D12" s="10">
        <v>127183</v>
      </c>
      <c r="E12" s="24">
        <f t="shared" si="1"/>
        <v>8</v>
      </c>
      <c r="F12" t="str">
        <f t="shared" si="2"/>
        <v>茨城県</v>
      </c>
    </row>
    <row r="13" spans="1:13">
      <c r="A13" s="6" t="s">
        <v>13</v>
      </c>
      <c r="B13" s="10">
        <f t="shared" si="0"/>
        <v>160736</v>
      </c>
      <c r="C13" s="10">
        <v>85170</v>
      </c>
      <c r="D13" s="10">
        <v>75566</v>
      </c>
      <c r="E13" s="24">
        <f t="shared" si="1"/>
        <v>9</v>
      </c>
      <c r="F13" t="str">
        <f t="shared" si="2"/>
        <v>栃木県</v>
      </c>
    </row>
    <row r="14" spans="1:13">
      <c r="A14" s="4" t="s">
        <v>14</v>
      </c>
      <c r="B14" s="10">
        <f t="shared" si="0"/>
        <v>193603</v>
      </c>
      <c r="C14" s="10">
        <v>104105</v>
      </c>
      <c r="D14" s="10">
        <v>89498</v>
      </c>
      <c r="E14" s="24">
        <f t="shared" si="1"/>
        <v>10</v>
      </c>
      <c r="F14" t="str">
        <f t="shared" si="2"/>
        <v>群馬県</v>
      </c>
    </row>
    <row r="15" spans="1:13">
      <c r="A15" s="4" t="s">
        <v>15</v>
      </c>
      <c r="B15" s="10">
        <f t="shared" si="0"/>
        <v>594185</v>
      </c>
      <c r="C15" s="10">
        <v>316629</v>
      </c>
      <c r="D15" s="10">
        <v>277556</v>
      </c>
      <c r="E15" s="24">
        <f t="shared" si="1"/>
        <v>11</v>
      </c>
      <c r="F15" t="str">
        <f t="shared" si="2"/>
        <v>埼玉県</v>
      </c>
    </row>
    <row r="16" spans="1:13">
      <c r="A16" s="4" t="s">
        <v>16</v>
      </c>
      <c r="B16" s="10">
        <f t="shared" si="0"/>
        <v>510380</v>
      </c>
      <c r="C16" s="10">
        <v>270761</v>
      </c>
      <c r="D16" s="10">
        <v>239619</v>
      </c>
      <c r="E16" s="24">
        <f t="shared" si="1"/>
        <v>12</v>
      </c>
      <c r="F16" t="str">
        <f t="shared" si="2"/>
        <v>千葉県</v>
      </c>
    </row>
    <row r="17" spans="1:6">
      <c r="A17" s="4" t="s">
        <v>17</v>
      </c>
      <c r="B17" s="10">
        <f t="shared" si="0"/>
        <v>1156429</v>
      </c>
      <c r="C17" s="10">
        <v>610484</v>
      </c>
      <c r="D17" s="10">
        <v>545945</v>
      </c>
      <c r="E17" s="24">
        <f t="shared" si="1"/>
        <v>13</v>
      </c>
      <c r="F17" t="str">
        <f t="shared" si="2"/>
        <v>東京都</v>
      </c>
    </row>
    <row r="18" spans="1:6">
      <c r="A18" s="4" t="s">
        <v>18</v>
      </c>
      <c r="B18" s="10">
        <f t="shared" si="0"/>
        <v>744461</v>
      </c>
      <c r="C18" s="10">
        <v>396406</v>
      </c>
      <c r="D18" s="10">
        <v>348055</v>
      </c>
      <c r="E18" s="24">
        <f t="shared" si="1"/>
        <v>14</v>
      </c>
      <c r="F18" t="str">
        <f t="shared" si="2"/>
        <v>神奈川県</v>
      </c>
    </row>
    <row r="19" spans="1:6">
      <c r="A19" s="4" t="s">
        <v>19</v>
      </c>
      <c r="B19" s="10">
        <f t="shared" si="0"/>
        <v>219377</v>
      </c>
      <c r="C19" s="10">
        <v>120665</v>
      </c>
      <c r="D19" s="10">
        <v>98712</v>
      </c>
      <c r="E19" s="24">
        <f t="shared" si="1"/>
        <v>15</v>
      </c>
      <c r="F19" t="str">
        <f t="shared" si="2"/>
        <v>新潟県</v>
      </c>
    </row>
    <row r="20" spans="1:6">
      <c r="A20" s="4" t="s">
        <v>20</v>
      </c>
      <c r="B20" s="10">
        <f t="shared" si="0"/>
        <v>108367</v>
      </c>
      <c r="C20" s="10">
        <v>56053</v>
      </c>
      <c r="D20" s="10">
        <v>52314</v>
      </c>
      <c r="E20" s="24">
        <f t="shared" si="1"/>
        <v>16</v>
      </c>
      <c r="F20" t="str">
        <f t="shared" si="2"/>
        <v>富山県</v>
      </c>
    </row>
    <row r="21" spans="1:6">
      <c r="A21" s="4" t="s">
        <v>21</v>
      </c>
      <c r="B21" s="10">
        <f t="shared" si="0"/>
        <v>127843</v>
      </c>
      <c r="C21" s="10">
        <v>66996</v>
      </c>
      <c r="D21" s="10">
        <v>60847</v>
      </c>
      <c r="E21" s="24">
        <f t="shared" si="1"/>
        <v>17</v>
      </c>
      <c r="F21" t="str">
        <f t="shared" si="2"/>
        <v>石川県</v>
      </c>
    </row>
    <row r="22" spans="1:6">
      <c r="A22" s="4" t="s">
        <v>22</v>
      </c>
      <c r="B22" s="10">
        <f t="shared" si="0"/>
        <v>94396</v>
      </c>
      <c r="C22" s="10">
        <v>48565</v>
      </c>
      <c r="D22" s="10">
        <v>45831</v>
      </c>
      <c r="E22" s="24">
        <f t="shared" si="1"/>
        <v>18</v>
      </c>
      <c r="F22" t="str">
        <f t="shared" si="2"/>
        <v>福井県</v>
      </c>
    </row>
    <row r="23" spans="1:6">
      <c r="A23" s="4" t="s">
        <v>23</v>
      </c>
      <c r="B23" s="10">
        <f t="shared" si="0"/>
        <v>80670</v>
      </c>
      <c r="C23" s="10">
        <v>42589</v>
      </c>
      <c r="D23" s="10">
        <v>38081</v>
      </c>
      <c r="E23" s="24">
        <f>INT(LEFT(A23,2))</f>
        <v>19</v>
      </c>
      <c r="F23" t="str">
        <f t="shared" si="2"/>
        <v>山梨県</v>
      </c>
    </row>
    <row r="24" spans="1:6">
      <c r="A24" s="4" t="s">
        <v>24</v>
      </c>
      <c r="B24" s="10">
        <f t="shared" si="0"/>
        <v>196409</v>
      </c>
      <c r="C24" s="10">
        <v>104803</v>
      </c>
      <c r="D24" s="10">
        <v>91606</v>
      </c>
      <c r="E24" s="24">
        <f t="shared" si="1"/>
        <v>20</v>
      </c>
      <c r="F24" t="str">
        <f t="shared" si="2"/>
        <v>長野県</v>
      </c>
    </row>
    <row r="25" spans="1:6">
      <c r="A25" s="4" t="s">
        <v>25</v>
      </c>
      <c r="B25" s="10">
        <f t="shared" si="0"/>
        <v>202127</v>
      </c>
      <c r="C25" s="10">
        <v>104076</v>
      </c>
      <c r="D25" s="10">
        <v>98051</v>
      </c>
      <c r="E25" s="24">
        <f t="shared" si="1"/>
        <v>21</v>
      </c>
      <c r="F25" t="str">
        <f t="shared" si="2"/>
        <v>岐阜県</v>
      </c>
    </row>
    <row r="26" spans="1:6">
      <c r="A26" s="4" t="s">
        <v>26</v>
      </c>
      <c r="B26" s="10">
        <f t="shared" si="0"/>
        <v>311028</v>
      </c>
      <c r="C26" s="10">
        <v>163684</v>
      </c>
      <c r="D26" s="10">
        <v>147344</v>
      </c>
      <c r="E26" s="24">
        <f t="shared" si="1"/>
        <v>22</v>
      </c>
      <c r="F26" t="str">
        <f t="shared" si="2"/>
        <v>静岡県</v>
      </c>
    </row>
    <row r="27" spans="1:6">
      <c r="A27" s="4" t="s">
        <v>27</v>
      </c>
      <c r="B27" s="10">
        <f t="shared" si="0"/>
        <v>683602</v>
      </c>
      <c r="C27" s="10">
        <v>377735</v>
      </c>
      <c r="D27" s="10">
        <v>305867</v>
      </c>
      <c r="E27" s="24">
        <f t="shared" si="1"/>
        <v>23</v>
      </c>
      <c r="F27" t="str">
        <f t="shared" si="2"/>
        <v>愛知県</v>
      </c>
    </row>
    <row r="28" spans="1:6">
      <c r="A28" s="4" t="s">
        <v>28</v>
      </c>
      <c r="B28" s="10">
        <f t="shared" si="0"/>
        <v>170728</v>
      </c>
      <c r="C28" s="10">
        <v>89383</v>
      </c>
      <c r="D28" s="10">
        <v>81345</v>
      </c>
      <c r="E28" s="24">
        <f t="shared" si="1"/>
        <v>24</v>
      </c>
      <c r="F28" t="str">
        <f t="shared" si="2"/>
        <v>三重県</v>
      </c>
    </row>
    <row r="29" spans="1:6">
      <c r="A29" s="4" t="s">
        <v>29</v>
      </c>
      <c r="B29" s="10">
        <f t="shared" si="0"/>
        <v>121154</v>
      </c>
      <c r="C29" s="10">
        <v>63126</v>
      </c>
      <c r="D29" s="10">
        <v>58028</v>
      </c>
      <c r="E29" s="24">
        <f t="shared" si="1"/>
        <v>25</v>
      </c>
      <c r="F29" t="str">
        <f t="shared" si="2"/>
        <v>滋賀県</v>
      </c>
    </row>
    <row r="30" spans="1:6">
      <c r="A30" s="4" t="s">
        <v>30</v>
      </c>
      <c r="B30" s="10">
        <f t="shared" si="0"/>
        <v>262814</v>
      </c>
      <c r="C30" s="10">
        <v>141663</v>
      </c>
      <c r="D30" s="10">
        <v>121151</v>
      </c>
      <c r="E30" s="24">
        <f t="shared" si="1"/>
        <v>26</v>
      </c>
      <c r="F30" t="str">
        <f t="shared" si="2"/>
        <v>京都府</v>
      </c>
    </row>
    <row r="31" spans="1:6">
      <c r="A31" s="4" t="s">
        <v>31</v>
      </c>
      <c r="B31" s="10">
        <f t="shared" si="0"/>
        <v>788849</v>
      </c>
      <c r="C31" s="10">
        <v>419978</v>
      </c>
      <c r="D31" s="10">
        <v>368871</v>
      </c>
      <c r="E31" s="24">
        <f t="shared" si="1"/>
        <v>27</v>
      </c>
      <c r="F31" t="str">
        <f t="shared" si="2"/>
        <v>大阪府</v>
      </c>
    </row>
    <row r="32" spans="1:6">
      <c r="A32" s="4" t="s">
        <v>32</v>
      </c>
      <c r="B32" s="10">
        <f t="shared" si="0"/>
        <v>503825</v>
      </c>
      <c r="C32" s="10">
        <v>265713</v>
      </c>
      <c r="D32" s="10">
        <v>238112</v>
      </c>
      <c r="E32" s="24">
        <f t="shared" si="1"/>
        <v>28</v>
      </c>
      <c r="F32" t="str">
        <f t="shared" si="2"/>
        <v>兵庫県</v>
      </c>
    </row>
    <row r="33" spans="1:6">
      <c r="A33" s="4" t="s">
        <v>33</v>
      </c>
      <c r="B33" s="10">
        <f t="shared" si="0"/>
        <v>138127</v>
      </c>
      <c r="C33" s="10">
        <v>71939</v>
      </c>
      <c r="D33" s="10">
        <v>66188</v>
      </c>
      <c r="E33" s="24">
        <f t="shared" si="1"/>
        <v>29</v>
      </c>
      <c r="F33" t="str">
        <f t="shared" si="2"/>
        <v>奈良県</v>
      </c>
    </row>
    <row r="34" spans="1:6">
      <c r="A34" s="4" t="s">
        <v>34</v>
      </c>
      <c r="B34" s="10">
        <f t="shared" si="0"/>
        <v>101989</v>
      </c>
      <c r="C34" s="10">
        <v>53764</v>
      </c>
      <c r="D34" s="10">
        <v>48225</v>
      </c>
      <c r="E34" s="24">
        <f t="shared" si="1"/>
        <v>30</v>
      </c>
      <c r="F34" t="str">
        <f>RIGHT($A34,LEN($A34)-3)</f>
        <v>和歌山県</v>
      </c>
    </row>
    <row r="35" spans="1:6">
      <c r="A35" s="4" t="s">
        <v>35</v>
      </c>
      <c r="B35" s="10">
        <f t="shared" si="0"/>
        <v>64807</v>
      </c>
      <c r="C35" s="10">
        <v>33734</v>
      </c>
      <c r="D35" s="10">
        <v>31073</v>
      </c>
      <c r="E35" s="24">
        <f t="shared" si="1"/>
        <v>31</v>
      </c>
      <c r="F35" t="str">
        <f t="shared" si="2"/>
        <v>鳥取県</v>
      </c>
    </row>
    <row r="36" spans="1:6">
      <c r="A36" s="4" t="s">
        <v>36</v>
      </c>
      <c r="B36" s="10">
        <f t="shared" si="0"/>
        <v>75967</v>
      </c>
      <c r="C36" s="10">
        <v>40916</v>
      </c>
      <c r="D36" s="10">
        <v>35051</v>
      </c>
      <c r="E36" s="24">
        <f t="shared" si="1"/>
        <v>32</v>
      </c>
      <c r="F36" t="str">
        <f t="shared" si="2"/>
        <v>島根県</v>
      </c>
    </row>
    <row r="37" spans="1:6">
      <c r="A37" s="4" t="s">
        <v>37</v>
      </c>
      <c r="B37" s="10">
        <f t="shared" si="0"/>
        <v>245459</v>
      </c>
      <c r="C37" s="10">
        <v>132914</v>
      </c>
      <c r="D37" s="10">
        <v>112545</v>
      </c>
      <c r="E37" s="24">
        <f t="shared" si="1"/>
        <v>33</v>
      </c>
      <c r="F37" t="str">
        <f t="shared" si="2"/>
        <v>岡山県</v>
      </c>
    </row>
    <row r="38" spans="1:6">
      <c r="A38" s="4" t="s">
        <v>38</v>
      </c>
      <c r="B38" s="10">
        <f t="shared" si="0"/>
        <v>317115</v>
      </c>
      <c r="C38" s="10">
        <v>166219</v>
      </c>
      <c r="D38" s="10">
        <v>150896</v>
      </c>
      <c r="E38" s="24">
        <f t="shared" si="1"/>
        <v>34</v>
      </c>
      <c r="F38" t="str">
        <f t="shared" si="2"/>
        <v>広島県</v>
      </c>
    </row>
    <row r="39" spans="1:6">
      <c r="A39" s="4" t="s">
        <v>39</v>
      </c>
      <c r="B39" s="10">
        <f t="shared" si="0"/>
        <v>185631</v>
      </c>
      <c r="C39" s="10">
        <v>101685</v>
      </c>
      <c r="D39" s="10">
        <v>83946</v>
      </c>
      <c r="E39" s="24">
        <f>INT(LEFT(A39,2))</f>
        <v>35</v>
      </c>
      <c r="F39" t="str">
        <f t="shared" si="2"/>
        <v>山口県</v>
      </c>
    </row>
    <row r="40" spans="1:6">
      <c r="A40" s="4" t="s">
        <v>40</v>
      </c>
      <c r="B40" s="10">
        <f t="shared" si="0"/>
        <v>98243</v>
      </c>
      <c r="C40" s="10">
        <v>51317</v>
      </c>
      <c r="D40" s="10">
        <v>46926</v>
      </c>
      <c r="E40" s="24">
        <f t="shared" si="1"/>
        <v>36</v>
      </c>
      <c r="F40" t="str">
        <f t="shared" si="2"/>
        <v>徳島県</v>
      </c>
    </row>
    <row r="41" spans="1:6">
      <c r="A41" s="4" t="s">
        <v>41</v>
      </c>
      <c r="B41" s="10">
        <f t="shared" si="0"/>
        <v>104837</v>
      </c>
      <c r="C41" s="10">
        <v>54695</v>
      </c>
      <c r="D41" s="10">
        <v>50142</v>
      </c>
      <c r="E41" s="24">
        <f t="shared" si="1"/>
        <v>37</v>
      </c>
      <c r="F41" t="str">
        <f t="shared" si="2"/>
        <v>香川県</v>
      </c>
    </row>
    <row r="42" spans="1:6">
      <c r="A42" s="4" t="s">
        <v>42</v>
      </c>
      <c r="B42" s="10">
        <f t="shared" si="0"/>
        <v>158805</v>
      </c>
      <c r="C42" s="10">
        <v>81880</v>
      </c>
      <c r="D42" s="10">
        <v>76925</v>
      </c>
      <c r="E42" s="24">
        <f t="shared" si="1"/>
        <v>38</v>
      </c>
      <c r="F42" t="str">
        <f t="shared" si="2"/>
        <v>愛媛県</v>
      </c>
    </row>
    <row r="43" spans="1:6">
      <c r="A43" s="4" t="s">
        <v>43</v>
      </c>
      <c r="B43" s="10">
        <f t="shared" si="0"/>
        <v>86080</v>
      </c>
      <c r="C43" s="10">
        <v>44293</v>
      </c>
      <c r="D43" s="10">
        <v>41787</v>
      </c>
      <c r="E43" s="24">
        <f t="shared" si="1"/>
        <v>39</v>
      </c>
      <c r="F43" t="str">
        <f t="shared" si="2"/>
        <v>高知県</v>
      </c>
    </row>
    <row r="44" spans="1:6">
      <c r="A44" s="4" t="s">
        <v>44</v>
      </c>
      <c r="B44" s="10">
        <f t="shared" si="0"/>
        <v>524934</v>
      </c>
      <c r="C44" s="10">
        <v>284356</v>
      </c>
      <c r="D44" s="10">
        <v>240578</v>
      </c>
      <c r="E44" s="24">
        <f t="shared" si="1"/>
        <v>40</v>
      </c>
      <c r="F44" t="str">
        <f t="shared" si="2"/>
        <v>福岡県</v>
      </c>
    </row>
    <row r="45" spans="1:6">
      <c r="A45" s="4" t="s">
        <v>45</v>
      </c>
      <c r="B45" s="10">
        <f t="shared" si="0"/>
        <v>116046</v>
      </c>
      <c r="C45" s="10">
        <v>60085</v>
      </c>
      <c r="D45" s="10">
        <v>55961</v>
      </c>
      <c r="E45" s="24">
        <f t="shared" si="1"/>
        <v>41</v>
      </c>
      <c r="F45" t="str">
        <f t="shared" si="2"/>
        <v>佐賀県</v>
      </c>
    </row>
    <row r="46" spans="1:6">
      <c r="A46" s="4" t="s">
        <v>46</v>
      </c>
      <c r="B46" s="10">
        <f t="shared" si="0"/>
        <v>151179</v>
      </c>
      <c r="C46" s="10">
        <v>80004</v>
      </c>
      <c r="D46" s="10">
        <v>71175</v>
      </c>
      <c r="E46" s="24">
        <f t="shared" si="1"/>
        <v>42</v>
      </c>
      <c r="F46" t="str">
        <f t="shared" si="2"/>
        <v>長崎県</v>
      </c>
    </row>
    <row r="47" spans="1:6">
      <c r="A47" s="4" t="s">
        <v>47</v>
      </c>
      <c r="B47" s="10">
        <f t="shared" si="0"/>
        <v>234197</v>
      </c>
      <c r="C47" s="10">
        <v>121032</v>
      </c>
      <c r="D47" s="10">
        <v>113165</v>
      </c>
      <c r="E47" s="24">
        <f t="shared" si="1"/>
        <v>43</v>
      </c>
      <c r="F47" t="str">
        <f t="shared" si="2"/>
        <v>熊本県</v>
      </c>
    </row>
    <row r="48" spans="1:6">
      <c r="A48" s="4" t="s">
        <v>48</v>
      </c>
      <c r="B48" s="10">
        <f t="shared" si="0"/>
        <v>139125</v>
      </c>
      <c r="C48" s="10">
        <v>73914</v>
      </c>
      <c r="D48" s="10">
        <v>65211</v>
      </c>
      <c r="E48" s="24">
        <f t="shared" si="1"/>
        <v>44</v>
      </c>
      <c r="F48" t="str">
        <f t="shared" si="2"/>
        <v>大分県</v>
      </c>
    </row>
    <row r="49" spans="1:6">
      <c r="A49" s="4" t="s">
        <v>49</v>
      </c>
      <c r="B49" s="10">
        <f t="shared" si="0"/>
        <v>117802</v>
      </c>
      <c r="C49" s="10">
        <v>61886</v>
      </c>
      <c r="D49" s="10">
        <v>55916</v>
      </c>
      <c r="E49" s="24">
        <f t="shared" si="1"/>
        <v>45</v>
      </c>
      <c r="F49" t="str">
        <f t="shared" si="2"/>
        <v>宮崎県</v>
      </c>
    </row>
    <row r="50" spans="1:6">
      <c r="A50" s="4" t="s">
        <v>50</v>
      </c>
      <c r="B50" s="10">
        <f t="shared" si="0"/>
        <v>204871</v>
      </c>
      <c r="C50" s="10">
        <v>109133</v>
      </c>
      <c r="D50" s="10">
        <v>95738</v>
      </c>
      <c r="E50" s="24">
        <f t="shared" si="1"/>
        <v>46</v>
      </c>
      <c r="F50" t="str">
        <f t="shared" si="2"/>
        <v>鹿児島県</v>
      </c>
    </row>
    <row r="51" spans="1:6">
      <c r="A51" s="4" t="s">
        <v>51</v>
      </c>
      <c r="B51" s="10">
        <f>SUM(C51:D51)</f>
        <v>133653</v>
      </c>
      <c r="C51" s="10">
        <v>71873</v>
      </c>
      <c r="D51" s="10">
        <v>61780</v>
      </c>
      <c r="E51" s="24">
        <f>INT(LEFT(A51,2))</f>
        <v>47</v>
      </c>
      <c r="F51" t="str">
        <f>RIGHT($A51,LEN($A51)-3)</f>
        <v>沖縄県</v>
      </c>
    </row>
    <row r="52" spans="1:6">
      <c r="A52" s="38"/>
      <c r="B52" s="39"/>
      <c r="C52" s="39"/>
      <c r="D52" s="39"/>
      <c r="E52" s="24"/>
    </row>
    <row r="53" spans="1:6">
      <c r="A53" s="38"/>
      <c r="B53" s="39"/>
      <c r="C53" s="39"/>
      <c r="D53" s="39"/>
      <c r="E53" s="24"/>
    </row>
    <row r="54" spans="1:6">
      <c r="A54" s="38"/>
      <c r="B54" s="39"/>
      <c r="C54" s="39"/>
      <c r="D54" s="39"/>
      <c r="E54" s="24"/>
    </row>
    <row r="55" spans="1:6">
      <c r="A55" s="38"/>
      <c r="B55" s="39"/>
      <c r="C55" s="39"/>
      <c r="D55" s="39"/>
      <c r="E55" s="24"/>
    </row>
    <row r="56" spans="1:6">
      <c r="A56" s="38"/>
      <c r="B56" s="39"/>
      <c r="C56" s="39"/>
      <c r="D56" s="39"/>
      <c r="E56" s="24"/>
    </row>
    <row r="57" spans="1:6">
      <c r="A57" s="27"/>
    </row>
    <row r="58" spans="1:6">
      <c r="A58" s="28"/>
    </row>
    <row r="59" spans="1:6">
      <c r="A59" s="28"/>
    </row>
    <row r="60" spans="1:6">
      <c r="A60" s="28"/>
    </row>
    <row r="61" spans="1:6">
      <c r="A61" s="28"/>
    </row>
    <row r="62" spans="1:6">
      <c r="A62" s="28"/>
    </row>
  </sheetData>
  <phoneticPr fontId="2"/>
  <pageMargins left="1" right="1" top="1" bottom="1" header="0.5" footer="0.5"/>
  <pageSetup paperSize="9" scale="56" orientation="portrait" r:id="rId1"/>
  <headerFooter>
    <oddHeader>&amp;C&amp;"IBM Plex Sans JP,標準"&amp;10&amp;K000000これまでのワクチン総接種回数（医療従事者等、都道府県別）&amp;R&amp;P / &amp;N ページ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805D-2B94-0E4B-8CFF-06D8AB8315C2}">
  <dimension ref="A1:G283"/>
  <sheetViews>
    <sheetView topLeftCell="A248" workbookViewId="0">
      <selection sqref="A1:G283"/>
    </sheetView>
  </sheetViews>
  <sheetFormatPr baseColWidth="10" defaultRowHeight="18"/>
  <cols>
    <col min="3" max="3" width="13" bestFit="1" customWidth="1"/>
    <col min="4" max="5" width="16" customWidth="1"/>
    <col min="7" max="7" width="11.1640625" customWidth="1"/>
  </cols>
  <sheetData>
    <row r="1" spans="1:7" ht="38" customHeight="1">
      <c r="A1" t="s">
        <v>75</v>
      </c>
      <c r="B1" t="s">
        <v>77</v>
      </c>
      <c r="C1" t="s">
        <v>130</v>
      </c>
      <c r="D1" t="s">
        <v>76</v>
      </c>
      <c r="E1" t="s">
        <v>137</v>
      </c>
      <c r="F1" s="5" t="s">
        <v>133</v>
      </c>
      <c r="G1" s="14" t="s">
        <v>129</v>
      </c>
    </row>
    <row r="2" spans="1:7">
      <c r="A2">
        <v>1</v>
      </c>
      <c r="B2" t="s">
        <v>72</v>
      </c>
      <c r="C2" t="s">
        <v>78</v>
      </c>
      <c r="D2" t="s">
        <v>124</v>
      </c>
      <c r="E2" t="s">
        <v>131</v>
      </c>
      <c r="F2" s="16">
        <v>1991581</v>
      </c>
      <c r="G2" s="17">
        <v>5198310</v>
      </c>
    </row>
    <row r="3" spans="1:7">
      <c r="A3">
        <v>2</v>
      </c>
      <c r="B3" t="s">
        <v>71</v>
      </c>
      <c r="C3" t="s">
        <v>78</v>
      </c>
      <c r="D3" t="s">
        <v>124</v>
      </c>
      <c r="E3" t="s">
        <v>131</v>
      </c>
      <c r="F3" s="16">
        <v>583289</v>
      </c>
      <c r="G3" s="17">
        <v>1383915</v>
      </c>
    </row>
    <row r="4" spans="1:7">
      <c r="A4">
        <v>3</v>
      </c>
      <c r="B4" t="s">
        <v>79</v>
      </c>
      <c r="C4" t="s">
        <v>78</v>
      </c>
      <c r="D4" t="s">
        <v>124</v>
      </c>
      <c r="E4" t="s">
        <v>131</v>
      </c>
      <c r="F4" s="16">
        <v>479179</v>
      </c>
      <c r="G4" s="17">
        <v>1266135</v>
      </c>
    </row>
    <row r="5" spans="1:7">
      <c r="A5">
        <v>4</v>
      </c>
      <c r="B5" t="s">
        <v>80</v>
      </c>
      <c r="C5" t="s">
        <v>78</v>
      </c>
      <c r="D5" t="s">
        <v>124</v>
      </c>
      <c r="E5" t="s">
        <v>131</v>
      </c>
      <c r="F5" s="16">
        <v>820891</v>
      </c>
      <c r="G5" s="17">
        <v>2086695</v>
      </c>
    </row>
    <row r="6" spans="1:7">
      <c r="A6">
        <v>5</v>
      </c>
      <c r="B6" t="s">
        <v>81</v>
      </c>
      <c r="C6" t="s">
        <v>78</v>
      </c>
      <c r="D6" t="s">
        <v>124</v>
      </c>
      <c r="E6" t="s">
        <v>131</v>
      </c>
      <c r="F6" s="16">
        <v>488644</v>
      </c>
      <c r="G6" s="17">
        <v>1087905</v>
      </c>
    </row>
    <row r="7" spans="1:7">
      <c r="A7">
        <v>6</v>
      </c>
      <c r="B7" t="s">
        <v>82</v>
      </c>
      <c r="C7" t="s">
        <v>78</v>
      </c>
      <c r="D7" t="s">
        <v>124</v>
      </c>
      <c r="E7" t="s">
        <v>131</v>
      </c>
      <c r="F7" s="16">
        <v>548691</v>
      </c>
      <c r="G7" s="17">
        <v>1331655</v>
      </c>
    </row>
    <row r="8" spans="1:7">
      <c r="A8">
        <v>7</v>
      </c>
      <c r="B8" t="s">
        <v>83</v>
      </c>
      <c r="C8" t="s">
        <v>78</v>
      </c>
      <c r="D8" t="s">
        <v>124</v>
      </c>
      <c r="E8" t="s">
        <v>131</v>
      </c>
      <c r="F8" s="16">
        <v>860880</v>
      </c>
      <c r="G8" s="17">
        <v>2040090</v>
      </c>
    </row>
    <row r="9" spans="1:7">
      <c r="A9">
        <v>8</v>
      </c>
      <c r="B9" t="s">
        <v>84</v>
      </c>
      <c r="C9" t="s">
        <v>78</v>
      </c>
      <c r="D9" t="s">
        <v>124</v>
      </c>
      <c r="E9" t="s">
        <v>131</v>
      </c>
      <c r="F9" s="16">
        <v>1126535</v>
      </c>
      <c r="G9" s="17">
        <v>2832375</v>
      </c>
    </row>
    <row r="10" spans="1:7">
      <c r="A10">
        <v>9</v>
      </c>
      <c r="B10" t="s">
        <v>85</v>
      </c>
      <c r="C10" t="s">
        <v>78</v>
      </c>
      <c r="D10" t="s">
        <v>124</v>
      </c>
      <c r="E10" t="s">
        <v>131</v>
      </c>
      <c r="F10" s="16">
        <v>718093</v>
      </c>
      <c r="G10" s="17">
        <v>1781130</v>
      </c>
    </row>
    <row r="11" spans="1:7">
      <c r="A11">
        <v>10</v>
      </c>
      <c r="B11" t="s">
        <v>86</v>
      </c>
      <c r="C11" t="s">
        <v>78</v>
      </c>
      <c r="D11" t="s">
        <v>124</v>
      </c>
      <c r="E11" t="s">
        <v>131</v>
      </c>
      <c r="F11" s="16">
        <v>751147</v>
      </c>
      <c r="G11" s="17">
        <v>1928745</v>
      </c>
    </row>
    <row r="12" spans="1:7">
      <c r="A12">
        <v>11</v>
      </c>
      <c r="B12" t="s">
        <v>87</v>
      </c>
      <c r="C12" t="s">
        <v>78</v>
      </c>
      <c r="D12" t="s">
        <v>124</v>
      </c>
      <c r="E12" t="s">
        <v>131</v>
      </c>
      <c r="F12" s="16">
        <v>2631320</v>
      </c>
      <c r="G12" s="17">
        <v>6428370</v>
      </c>
    </row>
    <row r="13" spans="1:7">
      <c r="A13">
        <v>12</v>
      </c>
      <c r="B13" t="s">
        <v>88</v>
      </c>
      <c r="C13" t="s">
        <v>78</v>
      </c>
      <c r="D13" t="s">
        <v>124</v>
      </c>
      <c r="E13" t="s">
        <v>131</v>
      </c>
      <c r="F13" s="16">
        <v>2332399</v>
      </c>
      <c r="G13" s="17">
        <v>5735145</v>
      </c>
    </row>
    <row r="14" spans="1:7">
      <c r="A14">
        <v>13</v>
      </c>
      <c r="B14" t="s">
        <v>89</v>
      </c>
      <c r="C14" t="s">
        <v>78</v>
      </c>
      <c r="D14" t="s">
        <v>124</v>
      </c>
      <c r="E14" t="s">
        <v>131</v>
      </c>
      <c r="F14" s="16">
        <v>5117917</v>
      </c>
      <c r="G14" s="17">
        <v>13310310</v>
      </c>
    </row>
    <row r="15" spans="1:7">
      <c r="A15">
        <v>14</v>
      </c>
      <c r="B15" t="s">
        <v>90</v>
      </c>
      <c r="C15" t="s">
        <v>78</v>
      </c>
      <c r="D15" t="s">
        <v>124</v>
      </c>
      <c r="E15" t="s">
        <v>131</v>
      </c>
      <c r="F15" s="16">
        <v>3139315</v>
      </c>
      <c r="G15" s="17">
        <v>7859475</v>
      </c>
    </row>
    <row r="16" spans="1:7">
      <c r="A16">
        <v>15</v>
      </c>
      <c r="B16" t="s">
        <v>91</v>
      </c>
      <c r="C16" t="s">
        <v>78</v>
      </c>
      <c r="D16" t="s">
        <v>124</v>
      </c>
      <c r="E16" t="s">
        <v>131</v>
      </c>
      <c r="F16" s="16">
        <v>933842</v>
      </c>
      <c r="G16" s="17">
        <v>2342145</v>
      </c>
    </row>
    <row r="17" spans="1:7">
      <c r="A17">
        <v>16</v>
      </c>
      <c r="B17" t="s">
        <v>92</v>
      </c>
      <c r="C17" t="s">
        <v>78</v>
      </c>
      <c r="D17" t="s">
        <v>124</v>
      </c>
      <c r="E17" t="s">
        <v>131</v>
      </c>
      <c r="F17" s="16">
        <v>454709</v>
      </c>
      <c r="G17" s="17">
        <v>1061970</v>
      </c>
    </row>
    <row r="18" spans="1:7">
      <c r="A18">
        <v>17</v>
      </c>
      <c r="B18" t="s">
        <v>93</v>
      </c>
      <c r="C18" t="s">
        <v>78</v>
      </c>
      <c r="D18" t="s">
        <v>124</v>
      </c>
      <c r="E18" t="s">
        <v>131</v>
      </c>
      <c r="F18" s="16">
        <v>503603</v>
      </c>
      <c r="G18" s="17">
        <v>1220310</v>
      </c>
    </row>
    <row r="19" spans="1:7">
      <c r="A19">
        <v>18</v>
      </c>
      <c r="B19" t="s">
        <v>94</v>
      </c>
      <c r="C19" t="s">
        <v>78</v>
      </c>
      <c r="D19" t="s">
        <v>124</v>
      </c>
      <c r="E19" t="s">
        <v>131</v>
      </c>
      <c r="F19" s="16">
        <v>356441</v>
      </c>
      <c r="G19" s="17">
        <v>833820</v>
      </c>
    </row>
    <row r="20" spans="1:7">
      <c r="A20">
        <v>19</v>
      </c>
      <c r="B20" t="s">
        <v>95</v>
      </c>
      <c r="C20" t="s">
        <v>78</v>
      </c>
      <c r="D20" t="s">
        <v>124</v>
      </c>
      <c r="E20" t="s">
        <v>131</v>
      </c>
      <c r="F20" s="16">
        <v>326898</v>
      </c>
      <c r="G20" s="17">
        <v>849420</v>
      </c>
    </row>
    <row r="21" spans="1:7">
      <c r="A21">
        <v>20</v>
      </c>
      <c r="B21" t="s">
        <v>96</v>
      </c>
      <c r="C21" t="s">
        <v>78</v>
      </c>
      <c r="D21" t="s">
        <v>124</v>
      </c>
      <c r="E21" t="s">
        <v>131</v>
      </c>
      <c r="F21" s="16">
        <v>891754</v>
      </c>
      <c r="G21" s="17">
        <v>2192970</v>
      </c>
    </row>
    <row r="22" spans="1:7">
      <c r="A22">
        <v>21</v>
      </c>
      <c r="B22" t="s">
        <v>97</v>
      </c>
      <c r="C22" t="s">
        <v>78</v>
      </c>
      <c r="D22" t="s">
        <v>124</v>
      </c>
      <c r="E22" t="s">
        <v>131</v>
      </c>
      <c r="F22" s="16">
        <v>902328</v>
      </c>
      <c r="G22" s="17">
        <v>2150265</v>
      </c>
    </row>
    <row r="23" spans="1:7">
      <c r="A23">
        <v>22</v>
      </c>
      <c r="B23" t="s">
        <v>98</v>
      </c>
      <c r="C23" t="s">
        <v>78</v>
      </c>
      <c r="D23" t="s">
        <v>124</v>
      </c>
      <c r="E23" t="s">
        <v>131</v>
      </c>
      <c r="F23" s="16">
        <v>1444557</v>
      </c>
      <c r="G23" s="17">
        <v>3499080</v>
      </c>
    </row>
    <row r="24" spans="1:7">
      <c r="A24">
        <v>23</v>
      </c>
      <c r="B24" t="s">
        <v>99</v>
      </c>
      <c r="C24" t="s">
        <v>78</v>
      </c>
      <c r="D24" t="s">
        <v>124</v>
      </c>
      <c r="E24" t="s">
        <v>131</v>
      </c>
      <c r="F24" s="16">
        <v>2737159</v>
      </c>
      <c r="G24" s="17">
        <v>6937320</v>
      </c>
    </row>
    <row r="25" spans="1:7">
      <c r="A25">
        <v>24</v>
      </c>
      <c r="B25" t="s">
        <v>100</v>
      </c>
      <c r="C25" t="s">
        <v>78</v>
      </c>
      <c r="D25" t="s">
        <v>124</v>
      </c>
      <c r="E25" t="s">
        <v>131</v>
      </c>
      <c r="F25" s="16">
        <v>748866</v>
      </c>
      <c r="G25" s="17">
        <v>1850355</v>
      </c>
    </row>
    <row r="26" spans="1:7">
      <c r="A26">
        <v>25</v>
      </c>
      <c r="B26" t="s">
        <v>101</v>
      </c>
      <c r="C26" t="s">
        <v>78</v>
      </c>
      <c r="D26" t="s">
        <v>124</v>
      </c>
      <c r="E26" t="s">
        <v>131</v>
      </c>
      <c r="F26" s="16">
        <v>547507</v>
      </c>
      <c r="G26" s="17">
        <v>1342770</v>
      </c>
    </row>
    <row r="27" spans="1:7">
      <c r="A27">
        <v>26</v>
      </c>
      <c r="B27" t="s">
        <v>102</v>
      </c>
      <c r="C27" t="s">
        <v>78</v>
      </c>
      <c r="D27" t="s">
        <v>124</v>
      </c>
      <c r="E27" t="s">
        <v>131</v>
      </c>
      <c r="F27" s="16">
        <v>979060</v>
      </c>
      <c r="G27" s="17">
        <v>2497755</v>
      </c>
    </row>
    <row r="28" spans="1:7">
      <c r="A28">
        <v>27</v>
      </c>
      <c r="B28" t="s">
        <v>103</v>
      </c>
      <c r="C28" t="s">
        <v>78</v>
      </c>
      <c r="D28" t="s">
        <v>124</v>
      </c>
      <c r="E28" t="s">
        <v>131</v>
      </c>
      <c r="F28" s="16">
        <v>2950174</v>
      </c>
      <c r="G28" s="17">
        <v>8362185</v>
      </c>
    </row>
    <row r="29" spans="1:7">
      <c r="A29">
        <v>28</v>
      </c>
      <c r="B29" t="s">
        <v>104</v>
      </c>
      <c r="C29" t="s">
        <v>78</v>
      </c>
      <c r="D29" t="s">
        <v>124</v>
      </c>
      <c r="E29" t="s">
        <v>131</v>
      </c>
      <c r="F29" s="16">
        <v>2143966</v>
      </c>
      <c r="G29" s="17">
        <v>5492955</v>
      </c>
    </row>
    <row r="30" spans="1:7">
      <c r="A30">
        <v>29</v>
      </c>
      <c r="B30" t="s">
        <v>105</v>
      </c>
      <c r="C30" t="s">
        <v>78</v>
      </c>
      <c r="D30" t="s">
        <v>124</v>
      </c>
      <c r="E30" t="s">
        <v>131</v>
      </c>
      <c r="F30" s="16">
        <v>572287</v>
      </c>
      <c r="G30" s="17">
        <v>1480830</v>
      </c>
    </row>
    <row r="31" spans="1:7">
      <c r="A31">
        <v>30</v>
      </c>
      <c r="B31" t="s">
        <v>106</v>
      </c>
      <c r="C31" t="s">
        <v>78</v>
      </c>
      <c r="D31" t="s">
        <v>124</v>
      </c>
      <c r="E31" t="s">
        <v>131</v>
      </c>
      <c r="F31" s="16">
        <v>487108</v>
      </c>
      <c r="G31" s="17">
        <v>1156545</v>
      </c>
    </row>
    <row r="32" spans="1:7">
      <c r="A32">
        <v>31</v>
      </c>
      <c r="B32" t="s">
        <v>107</v>
      </c>
      <c r="C32" t="s">
        <v>78</v>
      </c>
      <c r="D32" t="s">
        <v>124</v>
      </c>
      <c r="E32" t="s">
        <v>131</v>
      </c>
      <c r="F32" s="16">
        <v>254827</v>
      </c>
      <c r="G32" s="17">
        <v>590850</v>
      </c>
    </row>
    <row r="33" spans="1:7">
      <c r="A33">
        <v>32</v>
      </c>
      <c r="B33" t="s">
        <v>108</v>
      </c>
      <c r="C33" t="s">
        <v>78</v>
      </c>
      <c r="D33" t="s">
        <v>124</v>
      </c>
      <c r="E33" t="s">
        <v>131</v>
      </c>
      <c r="F33" s="16">
        <v>309757</v>
      </c>
      <c r="G33" s="17">
        <v>716040</v>
      </c>
    </row>
    <row r="34" spans="1:7">
      <c r="A34">
        <v>33</v>
      </c>
      <c r="B34" t="s">
        <v>109</v>
      </c>
      <c r="C34" t="s">
        <v>78</v>
      </c>
      <c r="D34" t="s">
        <v>124</v>
      </c>
      <c r="E34" t="s">
        <v>131</v>
      </c>
      <c r="F34" s="16">
        <v>806544</v>
      </c>
      <c r="G34" s="17">
        <v>2001480</v>
      </c>
    </row>
    <row r="35" spans="1:7">
      <c r="A35">
        <v>34</v>
      </c>
      <c r="B35" t="s">
        <v>110</v>
      </c>
      <c r="C35" t="s">
        <v>78</v>
      </c>
      <c r="D35" t="s">
        <v>124</v>
      </c>
      <c r="E35" t="s">
        <v>131</v>
      </c>
      <c r="F35" s="16">
        <v>1172740</v>
      </c>
      <c r="G35" s="17">
        <v>2795520</v>
      </c>
    </row>
    <row r="36" spans="1:7">
      <c r="A36">
        <v>35</v>
      </c>
      <c r="B36" t="s">
        <v>111</v>
      </c>
      <c r="C36" t="s">
        <v>78</v>
      </c>
      <c r="D36" t="s">
        <v>124</v>
      </c>
      <c r="E36" t="s">
        <v>131</v>
      </c>
      <c r="F36" s="16">
        <v>715050</v>
      </c>
      <c r="G36" s="17">
        <v>1722435</v>
      </c>
    </row>
    <row r="37" spans="1:7">
      <c r="A37">
        <v>36</v>
      </c>
      <c r="B37" t="s">
        <v>112</v>
      </c>
      <c r="C37" t="s">
        <v>78</v>
      </c>
      <c r="D37" t="s">
        <v>124</v>
      </c>
      <c r="E37" t="s">
        <v>131</v>
      </c>
      <c r="F37" s="16">
        <v>329154</v>
      </c>
      <c r="G37" s="17">
        <v>807495</v>
      </c>
    </row>
    <row r="38" spans="1:7">
      <c r="A38">
        <v>37</v>
      </c>
      <c r="B38" t="s">
        <v>113</v>
      </c>
      <c r="C38" t="s">
        <v>78</v>
      </c>
      <c r="D38" t="s">
        <v>124</v>
      </c>
      <c r="E38" t="s">
        <v>131</v>
      </c>
      <c r="F38" s="16">
        <v>409306</v>
      </c>
      <c r="G38" s="17">
        <v>1041690</v>
      </c>
    </row>
    <row r="39" spans="1:7">
      <c r="A39">
        <v>38</v>
      </c>
      <c r="B39" t="s">
        <v>114</v>
      </c>
      <c r="C39" t="s">
        <v>78</v>
      </c>
      <c r="D39" t="s">
        <v>124</v>
      </c>
      <c r="E39" t="s">
        <v>131</v>
      </c>
      <c r="F39" s="16">
        <v>593335</v>
      </c>
      <c r="G39" s="17">
        <v>1487850</v>
      </c>
    </row>
    <row r="40" spans="1:7">
      <c r="A40">
        <v>39</v>
      </c>
      <c r="B40" t="s">
        <v>115</v>
      </c>
      <c r="C40" t="s">
        <v>78</v>
      </c>
      <c r="D40" t="s">
        <v>124</v>
      </c>
      <c r="E40" t="s">
        <v>131</v>
      </c>
      <c r="F40" s="16">
        <v>346588</v>
      </c>
      <c r="G40" s="17">
        <v>839865</v>
      </c>
    </row>
    <row r="41" spans="1:7">
      <c r="A41">
        <v>40</v>
      </c>
      <c r="B41" t="s">
        <v>116</v>
      </c>
      <c r="C41" t="s">
        <v>78</v>
      </c>
      <c r="D41" t="s">
        <v>124</v>
      </c>
      <c r="E41" t="s">
        <v>131</v>
      </c>
      <c r="F41" s="16">
        <v>2110313</v>
      </c>
      <c r="G41" s="17">
        <v>4928820</v>
      </c>
    </row>
    <row r="42" spans="1:7">
      <c r="A42">
        <v>41</v>
      </c>
      <c r="B42" t="s">
        <v>117</v>
      </c>
      <c r="C42" t="s">
        <v>78</v>
      </c>
      <c r="D42" t="s">
        <v>124</v>
      </c>
      <c r="E42" t="s">
        <v>131</v>
      </c>
      <c r="F42" s="16">
        <v>386912</v>
      </c>
      <c r="G42" s="17">
        <v>951015</v>
      </c>
    </row>
    <row r="43" spans="1:7">
      <c r="A43">
        <v>42</v>
      </c>
      <c r="B43" t="s">
        <v>118</v>
      </c>
      <c r="C43" t="s">
        <v>78</v>
      </c>
      <c r="D43" t="s">
        <v>124</v>
      </c>
      <c r="E43" t="s">
        <v>131</v>
      </c>
      <c r="F43" s="16">
        <v>618497</v>
      </c>
      <c r="G43" s="17">
        <v>1455090</v>
      </c>
    </row>
    <row r="44" spans="1:7">
      <c r="A44">
        <v>43</v>
      </c>
      <c r="B44" t="s">
        <v>119</v>
      </c>
      <c r="C44" t="s">
        <v>78</v>
      </c>
      <c r="D44" t="s">
        <v>124</v>
      </c>
      <c r="E44" t="s">
        <v>131</v>
      </c>
      <c r="F44" s="16">
        <v>851180</v>
      </c>
      <c r="G44" s="17">
        <v>1967355</v>
      </c>
    </row>
    <row r="45" spans="1:7">
      <c r="A45">
        <v>44</v>
      </c>
      <c r="B45" t="s">
        <v>120</v>
      </c>
      <c r="C45" t="s">
        <v>78</v>
      </c>
      <c r="D45" t="s">
        <v>124</v>
      </c>
      <c r="E45" t="s">
        <v>131</v>
      </c>
      <c r="F45" s="16">
        <v>504872</v>
      </c>
      <c r="G45" s="17">
        <v>1197495</v>
      </c>
    </row>
    <row r="46" spans="1:7">
      <c r="A46">
        <v>45</v>
      </c>
      <c r="B46" t="s">
        <v>121</v>
      </c>
      <c r="C46" t="s">
        <v>78</v>
      </c>
      <c r="D46" t="s">
        <v>124</v>
      </c>
      <c r="E46" t="s">
        <v>131</v>
      </c>
      <c r="F46" s="16">
        <v>477626</v>
      </c>
      <c r="G46" s="17">
        <v>1121055</v>
      </c>
    </row>
    <row r="47" spans="1:7">
      <c r="A47">
        <v>46</v>
      </c>
      <c r="B47" t="s">
        <v>122</v>
      </c>
      <c r="C47" t="s">
        <v>78</v>
      </c>
      <c r="D47" t="s">
        <v>124</v>
      </c>
      <c r="E47" t="s">
        <v>131</v>
      </c>
      <c r="F47" s="16">
        <v>687850</v>
      </c>
      <c r="G47" s="17">
        <v>1734720</v>
      </c>
    </row>
    <row r="48" spans="1:7">
      <c r="A48">
        <v>47</v>
      </c>
      <c r="B48" t="s">
        <v>123</v>
      </c>
      <c r="C48" t="s">
        <v>78</v>
      </c>
      <c r="D48" t="s">
        <v>124</v>
      </c>
      <c r="E48" t="s">
        <v>131</v>
      </c>
      <c r="F48" s="16">
        <v>525059</v>
      </c>
      <c r="G48" s="17">
        <v>1232205</v>
      </c>
    </row>
    <row r="49" spans="1:7">
      <c r="A49">
        <v>48</v>
      </c>
      <c r="B49" t="s">
        <v>72</v>
      </c>
      <c r="C49" t="s">
        <v>125</v>
      </c>
      <c r="D49" t="s">
        <v>124</v>
      </c>
      <c r="E49" t="s">
        <v>131</v>
      </c>
      <c r="F49">
        <v>250195</v>
      </c>
      <c r="G49" s="17">
        <v>781600</v>
      </c>
    </row>
    <row r="50" spans="1:7">
      <c r="A50">
        <v>49</v>
      </c>
      <c r="B50" t="s">
        <v>71</v>
      </c>
      <c r="C50" t="s">
        <v>125</v>
      </c>
      <c r="D50" t="s">
        <v>124</v>
      </c>
      <c r="E50" t="s">
        <v>131</v>
      </c>
      <c r="F50">
        <v>9970</v>
      </c>
      <c r="G50">
        <v>44900</v>
      </c>
    </row>
    <row r="51" spans="1:7">
      <c r="A51">
        <v>50</v>
      </c>
      <c r="B51" t="s">
        <v>79</v>
      </c>
      <c r="C51" t="s">
        <v>125</v>
      </c>
      <c r="D51" t="s">
        <v>124</v>
      </c>
      <c r="E51" t="s">
        <v>131</v>
      </c>
      <c r="F51">
        <v>48003</v>
      </c>
      <c r="G51">
        <v>87300</v>
      </c>
    </row>
    <row r="52" spans="1:7">
      <c r="A52">
        <v>51</v>
      </c>
      <c r="B52" t="s">
        <v>80</v>
      </c>
      <c r="C52" t="s">
        <v>125</v>
      </c>
      <c r="D52" t="s">
        <v>124</v>
      </c>
      <c r="E52" t="s">
        <v>131</v>
      </c>
      <c r="F52">
        <v>174251</v>
      </c>
      <c r="G52">
        <v>492900</v>
      </c>
    </row>
    <row r="53" spans="1:7">
      <c r="A53">
        <v>52</v>
      </c>
      <c r="B53" t="s">
        <v>81</v>
      </c>
      <c r="C53" t="s">
        <v>125</v>
      </c>
      <c r="D53" t="s">
        <v>124</v>
      </c>
      <c r="E53" t="s">
        <v>131</v>
      </c>
      <c r="F53">
        <v>5764</v>
      </c>
      <c r="G53">
        <v>18300</v>
      </c>
    </row>
    <row r="54" spans="1:7">
      <c r="A54">
        <v>53</v>
      </c>
      <c r="B54" t="s">
        <v>82</v>
      </c>
      <c r="C54" t="s">
        <v>125</v>
      </c>
      <c r="D54" t="s">
        <v>124</v>
      </c>
      <c r="E54" t="s">
        <v>131</v>
      </c>
      <c r="F54">
        <v>9063</v>
      </c>
      <c r="G54">
        <v>33400</v>
      </c>
    </row>
    <row r="55" spans="1:7">
      <c r="A55">
        <v>54</v>
      </c>
      <c r="B55" t="s">
        <v>83</v>
      </c>
      <c r="C55" t="s">
        <v>125</v>
      </c>
      <c r="D55" t="s">
        <v>124</v>
      </c>
      <c r="E55" t="s">
        <v>131</v>
      </c>
      <c r="F55">
        <v>16079</v>
      </c>
      <c r="G55">
        <v>66900</v>
      </c>
    </row>
    <row r="56" spans="1:7">
      <c r="A56">
        <v>55</v>
      </c>
      <c r="B56" t="s">
        <v>84</v>
      </c>
      <c r="C56" t="s">
        <v>125</v>
      </c>
      <c r="D56" t="s">
        <v>124</v>
      </c>
      <c r="E56" t="s">
        <v>131</v>
      </c>
      <c r="F56">
        <v>166595</v>
      </c>
      <c r="G56">
        <v>441200</v>
      </c>
    </row>
    <row r="57" spans="1:7">
      <c r="A57">
        <v>56</v>
      </c>
      <c r="B57" t="s">
        <v>85</v>
      </c>
      <c r="C57" t="s">
        <v>125</v>
      </c>
      <c r="D57" t="s">
        <v>124</v>
      </c>
      <c r="E57" t="s">
        <v>131</v>
      </c>
      <c r="F57">
        <v>50230</v>
      </c>
      <c r="G57">
        <v>185200</v>
      </c>
    </row>
    <row r="58" spans="1:7">
      <c r="A58">
        <v>57</v>
      </c>
      <c r="B58" t="s">
        <v>86</v>
      </c>
      <c r="C58" t="s">
        <v>125</v>
      </c>
      <c r="D58" t="s">
        <v>124</v>
      </c>
      <c r="E58" t="s">
        <v>131</v>
      </c>
      <c r="F58">
        <v>289892</v>
      </c>
      <c r="G58">
        <v>670800</v>
      </c>
    </row>
    <row r="59" spans="1:7">
      <c r="A59">
        <v>58</v>
      </c>
      <c r="B59" t="s">
        <v>87</v>
      </c>
      <c r="C59" t="s">
        <v>125</v>
      </c>
      <c r="D59" t="s">
        <v>124</v>
      </c>
      <c r="E59" t="s">
        <v>131</v>
      </c>
      <c r="F59">
        <v>285378</v>
      </c>
      <c r="G59">
        <v>373200</v>
      </c>
    </row>
    <row r="60" spans="1:7">
      <c r="A60">
        <v>59</v>
      </c>
      <c r="B60" t="s">
        <v>88</v>
      </c>
      <c r="C60" t="s">
        <v>125</v>
      </c>
      <c r="D60" t="s">
        <v>124</v>
      </c>
      <c r="E60" t="s">
        <v>131</v>
      </c>
      <c r="F60">
        <v>311929</v>
      </c>
      <c r="G60">
        <v>372700</v>
      </c>
    </row>
    <row r="61" spans="1:7">
      <c r="A61">
        <v>60</v>
      </c>
      <c r="B61" t="s">
        <v>89</v>
      </c>
      <c r="C61" t="s">
        <v>125</v>
      </c>
      <c r="D61" t="s">
        <v>124</v>
      </c>
      <c r="E61" t="s">
        <v>131</v>
      </c>
      <c r="F61">
        <v>1267965</v>
      </c>
      <c r="G61">
        <v>7583300</v>
      </c>
    </row>
    <row r="62" spans="1:7">
      <c r="A62">
        <v>61</v>
      </c>
      <c r="B62" t="s">
        <v>90</v>
      </c>
      <c r="C62" t="s">
        <v>125</v>
      </c>
      <c r="D62" t="s">
        <v>124</v>
      </c>
      <c r="E62" t="s">
        <v>131</v>
      </c>
      <c r="F62">
        <v>661081</v>
      </c>
      <c r="G62">
        <v>1143000</v>
      </c>
    </row>
    <row r="63" spans="1:7">
      <c r="A63">
        <v>62</v>
      </c>
      <c r="B63" t="s">
        <v>91</v>
      </c>
      <c r="C63" t="s">
        <v>125</v>
      </c>
      <c r="D63" t="s">
        <v>124</v>
      </c>
      <c r="E63" t="s">
        <v>131</v>
      </c>
      <c r="F63">
        <v>125166</v>
      </c>
      <c r="G63">
        <v>344500</v>
      </c>
    </row>
    <row r="64" spans="1:7">
      <c r="A64">
        <v>63</v>
      </c>
      <c r="B64" t="s">
        <v>92</v>
      </c>
      <c r="C64" t="s">
        <v>125</v>
      </c>
      <c r="D64" t="s">
        <v>124</v>
      </c>
      <c r="E64" t="s">
        <v>131</v>
      </c>
      <c r="F64">
        <v>14821</v>
      </c>
      <c r="G64">
        <v>73100</v>
      </c>
    </row>
    <row r="65" spans="1:7">
      <c r="A65">
        <v>64</v>
      </c>
      <c r="B65" t="s">
        <v>93</v>
      </c>
      <c r="C65" t="s">
        <v>125</v>
      </c>
      <c r="D65" t="s">
        <v>124</v>
      </c>
      <c r="E65" t="s">
        <v>131</v>
      </c>
      <c r="F65">
        <v>45318</v>
      </c>
      <c r="G65">
        <v>129300</v>
      </c>
    </row>
    <row r="66" spans="1:7">
      <c r="A66">
        <v>65</v>
      </c>
      <c r="B66" t="s">
        <v>94</v>
      </c>
      <c r="C66" t="s">
        <v>125</v>
      </c>
      <c r="D66" t="s">
        <v>124</v>
      </c>
      <c r="E66" t="s">
        <v>131</v>
      </c>
      <c r="F66">
        <v>27149</v>
      </c>
      <c r="G66">
        <v>105700</v>
      </c>
    </row>
    <row r="67" spans="1:7">
      <c r="A67">
        <v>66</v>
      </c>
      <c r="B67" t="s">
        <v>95</v>
      </c>
      <c r="C67" t="s">
        <v>125</v>
      </c>
      <c r="D67" t="s">
        <v>124</v>
      </c>
      <c r="E67" t="s">
        <v>131</v>
      </c>
      <c r="F67">
        <v>16112</v>
      </c>
      <c r="G67">
        <v>102000</v>
      </c>
    </row>
    <row r="68" spans="1:7">
      <c r="A68">
        <v>67</v>
      </c>
      <c r="B68" t="s">
        <v>96</v>
      </c>
      <c r="C68" t="s">
        <v>125</v>
      </c>
      <c r="D68" t="s">
        <v>124</v>
      </c>
      <c r="E68" t="s">
        <v>131</v>
      </c>
      <c r="F68">
        <v>29116</v>
      </c>
      <c r="G68">
        <v>99500</v>
      </c>
    </row>
    <row r="69" spans="1:7">
      <c r="A69">
        <v>68</v>
      </c>
      <c r="B69" t="s">
        <v>97</v>
      </c>
      <c r="C69" t="s">
        <v>125</v>
      </c>
      <c r="D69" t="s">
        <v>124</v>
      </c>
      <c r="E69" t="s">
        <v>131</v>
      </c>
      <c r="F69">
        <v>58363</v>
      </c>
      <c r="G69">
        <v>156300</v>
      </c>
    </row>
    <row r="70" spans="1:7">
      <c r="A70">
        <v>69</v>
      </c>
      <c r="B70" t="s">
        <v>98</v>
      </c>
      <c r="C70" t="s">
        <v>125</v>
      </c>
      <c r="D70" t="s">
        <v>124</v>
      </c>
      <c r="E70" t="s">
        <v>131</v>
      </c>
      <c r="F70">
        <v>110362</v>
      </c>
      <c r="G70">
        <v>402900</v>
      </c>
    </row>
    <row r="71" spans="1:7">
      <c r="A71">
        <v>70</v>
      </c>
      <c r="B71" t="s">
        <v>99</v>
      </c>
      <c r="C71" t="s">
        <v>125</v>
      </c>
      <c r="D71" t="s">
        <v>124</v>
      </c>
      <c r="E71" t="s">
        <v>131</v>
      </c>
      <c r="F71">
        <v>378259</v>
      </c>
      <c r="G71">
        <v>1788300</v>
      </c>
    </row>
    <row r="72" spans="1:7">
      <c r="A72">
        <v>71</v>
      </c>
      <c r="B72" t="s">
        <v>100</v>
      </c>
      <c r="C72" t="s">
        <v>125</v>
      </c>
      <c r="D72" t="s">
        <v>124</v>
      </c>
      <c r="E72" t="s">
        <v>131</v>
      </c>
      <c r="F72">
        <v>36243</v>
      </c>
      <c r="G72">
        <v>130000</v>
      </c>
    </row>
    <row r="73" spans="1:7">
      <c r="A73">
        <v>72</v>
      </c>
      <c r="B73" t="s">
        <v>101</v>
      </c>
      <c r="C73" t="s">
        <v>125</v>
      </c>
      <c r="D73" t="s">
        <v>124</v>
      </c>
      <c r="E73" t="s">
        <v>131</v>
      </c>
      <c r="F73">
        <v>83494</v>
      </c>
      <c r="G73">
        <v>232500</v>
      </c>
    </row>
    <row r="74" spans="1:7">
      <c r="A74">
        <v>73</v>
      </c>
      <c r="B74" t="s">
        <v>102</v>
      </c>
      <c r="C74" t="s">
        <v>125</v>
      </c>
      <c r="D74" t="s">
        <v>124</v>
      </c>
      <c r="E74" t="s">
        <v>131</v>
      </c>
      <c r="F74">
        <v>117582</v>
      </c>
      <c r="G74">
        <v>460100</v>
      </c>
    </row>
    <row r="75" spans="1:7">
      <c r="A75">
        <v>74</v>
      </c>
      <c r="B75" t="s">
        <v>103</v>
      </c>
      <c r="C75" t="s">
        <v>125</v>
      </c>
      <c r="D75" t="s">
        <v>124</v>
      </c>
      <c r="E75" t="s">
        <v>131</v>
      </c>
      <c r="F75">
        <v>764574</v>
      </c>
      <c r="G75">
        <v>2395200</v>
      </c>
    </row>
    <row r="76" spans="1:7">
      <c r="A76">
        <v>75</v>
      </c>
      <c r="B76" t="s">
        <v>104</v>
      </c>
      <c r="C76" t="s">
        <v>125</v>
      </c>
      <c r="D76" t="s">
        <v>124</v>
      </c>
      <c r="E76" t="s">
        <v>131</v>
      </c>
      <c r="F76">
        <v>339929</v>
      </c>
      <c r="G76">
        <v>607100</v>
      </c>
    </row>
    <row r="77" spans="1:7">
      <c r="A77">
        <v>76</v>
      </c>
      <c r="B77" t="s">
        <v>105</v>
      </c>
      <c r="C77" t="s">
        <v>125</v>
      </c>
      <c r="D77" t="s">
        <v>124</v>
      </c>
      <c r="E77" t="s">
        <v>131</v>
      </c>
      <c r="F77">
        <v>56346</v>
      </c>
      <c r="G77">
        <v>96500</v>
      </c>
    </row>
    <row r="78" spans="1:7">
      <c r="A78">
        <v>77</v>
      </c>
      <c r="B78" t="s">
        <v>106</v>
      </c>
      <c r="C78" t="s">
        <v>125</v>
      </c>
      <c r="D78" t="s">
        <v>124</v>
      </c>
      <c r="E78" t="s">
        <v>131</v>
      </c>
      <c r="F78">
        <v>17849</v>
      </c>
      <c r="G78">
        <v>40000</v>
      </c>
    </row>
    <row r="79" spans="1:7">
      <c r="A79">
        <v>78</v>
      </c>
      <c r="B79" t="s">
        <v>107</v>
      </c>
      <c r="C79" t="s">
        <v>125</v>
      </c>
      <c r="D79" t="s">
        <v>124</v>
      </c>
      <c r="E79" t="s">
        <v>131</v>
      </c>
      <c r="F79">
        <v>18333</v>
      </c>
      <c r="G79">
        <v>60600</v>
      </c>
    </row>
    <row r="80" spans="1:7">
      <c r="A80">
        <v>79</v>
      </c>
      <c r="B80" t="s">
        <v>108</v>
      </c>
      <c r="C80" t="s">
        <v>125</v>
      </c>
      <c r="D80" t="s">
        <v>124</v>
      </c>
      <c r="E80" t="s">
        <v>131</v>
      </c>
      <c r="F80">
        <v>12084</v>
      </c>
      <c r="G80">
        <v>29700</v>
      </c>
    </row>
    <row r="81" spans="1:7">
      <c r="A81">
        <v>80</v>
      </c>
      <c r="B81" t="s">
        <v>109</v>
      </c>
      <c r="C81" t="s">
        <v>125</v>
      </c>
      <c r="D81" t="s">
        <v>124</v>
      </c>
      <c r="E81" t="s">
        <v>131</v>
      </c>
      <c r="F81">
        <v>81754</v>
      </c>
      <c r="G81">
        <v>245100</v>
      </c>
    </row>
    <row r="82" spans="1:7">
      <c r="A82">
        <v>81</v>
      </c>
      <c r="B82" t="s">
        <v>110</v>
      </c>
      <c r="C82" t="s">
        <v>125</v>
      </c>
      <c r="D82" t="s">
        <v>124</v>
      </c>
      <c r="E82" t="s">
        <v>131</v>
      </c>
      <c r="F82">
        <v>92313</v>
      </c>
      <c r="G82">
        <v>422900</v>
      </c>
    </row>
    <row r="83" spans="1:7">
      <c r="A83">
        <v>82</v>
      </c>
      <c r="B83" t="s">
        <v>111</v>
      </c>
      <c r="C83" t="s">
        <v>125</v>
      </c>
      <c r="D83" t="s">
        <v>124</v>
      </c>
      <c r="E83" t="s">
        <v>131</v>
      </c>
      <c r="F83">
        <v>35897</v>
      </c>
      <c r="G83">
        <v>114100</v>
      </c>
    </row>
    <row r="84" spans="1:7">
      <c r="A84">
        <v>83</v>
      </c>
      <c r="B84" t="s">
        <v>112</v>
      </c>
      <c r="C84" t="s">
        <v>125</v>
      </c>
      <c r="D84" t="s">
        <v>124</v>
      </c>
      <c r="E84" t="s">
        <v>131</v>
      </c>
      <c r="F84">
        <v>20102</v>
      </c>
      <c r="G84">
        <v>109600</v>
      </c>
    </row>
    <row r="85" spans="1:7">
      <c r="A85">
        <v>84</v>
      </c>
      <c r="B85" t="s">
        <v>113</v>
      </c>
      <c r="C85" t="s">
        <v>125</v>
      </c>
      <c r="D85" t="s">
        <v>124</v>
      </c>
      <c r="E85" t="s">
        <v>131</v>
      </c>
      <c r="F85">
        <v>8596</v>
      </c>
      <c r="G85">
        <v>55500</v>
      </c>
    </row>
    <row r="86" spans="1:7">
      <c r="A86">
        <v>85</v>
      </c>
      <c r="B86" t="s">
        <v>114</v>
      </c>
      <c r="C86" t="s">
        <v>125</v>
      </c>
      <c r="D86" t="s">
        <v>124</v>
      </c>
      <c r="E86" t="s">
        <v>131</v>
      </c>
      <c r="F86">
        <v>14226</v>
      </c>
      <c r="G86">
        <v>68200</v>
      </c>
    </row>
    <row r="87" spans="1:7">
      <c r="A87">
        <v>86</v>
      </c>
      <c r="B87" t="s">
        <v>115</v>
      </c>
      <c r="C87" t="s">
        <v>125</v>
      </c>
      <c r="D87" t="s">
        <v>124</v>
      </c>
      <c r="E87" t="s">
        <v>131</v>
      </c>
      <c r="F87">
        <v>12198</v>
      </c>
      <c r="G87">
        <v>35000</v>
      </c>
    </row>
    <row r="88" spans="1:7">
      <c r="A88">
        <v>87</v>
      </c>
      <c r="B88" t="s">
        <v>116</v>
      </c>
      <c r="C88" t="s">
        <v>125</v>
      </c>
      <c r="D88" t="s">
        <v>124</v>
      </c>
      <c r="E88" t="s">
        <v>131</v>
      </c>
      <c r="F88">
        <v>226866</v>
      </c>
      <c r="G88">
        <v>755300</v>
      </c>
    </row>
    <row r="89" spans="1:7">
      <c r="A89">
        <v>88</v>
      </c>
      <c r="B89" t="s">
        <v>117</v>
      </c>
      <c r="C89" t="s">
        <v>125</v>
      </c>
      <c r="D89" t="s">
        <v>124</v>
      </c>
      <c r="E89" t="s">
        <v>131</v>
      </c>
      <c r="F89">
        <v>11994</v>
      </c>
      <c r="G89">
        <v>34800</v>
      </c>
    </row>
    <row r="90" spans="1:7">
      <c r="A90">
        <v>89</v>
      </c>
      <c r="B90" t="s">
        <v>118</v>
      </c>
      <c r="C90" t="s">
        <v>125</v>
      </c>
      <c r="D90" t="s">
        <v>124</v>
      </c>
      <c r="E90" t="s">
        <v>131</v>
      </c>
      <c r="F90">
        <v>75706</v>
      </c>
      <c r="G90">
        <v>199100</v>
      </c>
    </row>
    <row r="91" spans="1:7">
      <c r="A91">
        <v>90</v>
      </c>
      <c r="B91" t="s">
        <v>119</v>
      </c>
      <c r="C91" t="s">
        <v>125</v>
      </c>
      <c r="D91" t="s">
        <v>124</v>
      </c>
      <c r="E91" t="s">
        <v>131</v>
      </c>
      <c r="F91">
        <v>82306</v>
      </c>
      <c r="G91">
        <v>236900</v>
      </c>
    </row>
    <row r="92" spans="1:7">
      <c r="A92">
        <v>91</v>
      </c>
      <c r="B92" t="s">
        <v>120</v>
      </c>
      <c r="C92" t="s">
        <v>125</v>
      </c>
      <c r="D92" t="s">
        <v>124</v>
      </c>
      <c r="E92" t="s">
        <v>131</v>
      </c>
      <c r="F92">
        <v>25557</v>
      </c>
      <c r="G92">
        <v>72600</v>
      </c>
    </row>
    <row r="93" spans="1:7">
      <c r="A93">
        <v>92</v>
      </c>
      <c r="B93" t="s">
        <v>121</v>
      </c>
      <c r="C93" t="s">
        <v>125</v>
      </c>
      <c r="D93" t="s">
        <v>124</v>
      </c>
      <c r="E93" t="s">
        <v>131</v>
      </c>
      <c r="F93">
        <v>3988</v>
      </c>
      <c r="G93">
        <v>34800</v>
      </c>
    </row>
    <row r="94" spans="1:7">
      <c r="A94">
        <v>93</v>
      </c>
      <c r="B94" t="s">
        <v>122</v>
      </c>
      <c r="C94" t="s">
        <v>125</v>
      </c>
      <c r="D94" t="s">
        <v>124</v>
      </c>
      <c r="E94" t="s">
        <v>131</v>
      </c>
      <c r="F94">
        <v>39152</v>
      </c>
      <c r="G94">
        <v>126800</v>
      </c>
    </row>
    <row r="95" spans="1:7">
      <c r="A95">
        <v>94</v>
      </c>
      <c r="B95" t="s">
        <v>123</v>
      </c>
      <c r="C95" t="s">
        <v>125</v>
      </c>
      <c r="D95" t="s">
        <v>124</v>
      </c>
      <c r="E95" t="s">
        <v>131</v>
      </c>
      <c r="F95">
        <v>43131</v>
      </c>
      <c r="G95">
        <v>174200</v>
      </c>
    </row>
    <row r="96" spans="1:7">
      <c r="A96">
        <v>95</v>
      </c>
      <c r="B96" t="s">
        <v>72</v>
      </c>
      <c r="C96" t="s">
        <v>78</v>
      </c>
      <c r="D96" t="s">
        <v>126</v>
      </c>
      <c r="E96" t="s">
        <v>131</v>
      </c>
      <c r="F96" s="10">
        <v>329121</v>
      </c>
    </row>
    <row r="97" spans="1:6">
      <c r="A97">
        <v>96</v>
      </c>
      <c r="B97" t="s">
        <v>71</v>
      </c>
      <c r="C97" t="s">
        <v>78</v>
      </c>
      <c r="D97" t="s">
        <v>126</v>
      </c>
      <c r="E97" t="s">
        <v>131</v>
      </c>
      <c r="F97" s="10">
        <v>67672</v>
      </c>
    </row>
    <row r="98" spans="1:6">
      <c r="A98">
        <v>97</v>
      </c>
      <c r="B98" t="s">
        <v>79</v>
      </c>
      <c r="C98" t="s">
        <v>78</v>
      </c>
      <c r="D98" t="s">
        <v>126</v>
      </c>
      <c r="E98" t="s">
        <v>131</v>
      </c>
      <c r="F98" s="10">
        <v>72438</v>
      </c>
    </row>
    <row r="99" spans="1:6">
      <c r="A99">
        <v>98</v>
      </c>
      <c r="B99" t="s">
        <v>80</v>
      </c>
      <c r="C99" t="s">
        <v>78</v>
      </c>
      <c r="D99" t="s">
        <v>126</v>
      </c>
      <c r="E99" t="s">
        <v>131</v>
      </c>
      <c r="F99" s="10">
        <v>151012</v>
      </c>
    </row>
    <row r="100" spans="1:6">
      <c r="A100">
        <v>99</v>
      </c>
      <c r="B100" t="s">
        <v>81</v>
      </c>
      <c r="C100" t="s">
        <v>78</v>
      </c>
      <c r="D100" t="s">
        <v>126</v>
      </c>
      <c r="E100" t="s">
        <v>131</v>
      </c>
      <c r="F100" s="10">
        <v>57783</v>
      </c>
    </row>
    <row r="101" spans="1:6">
      <c r="A101">
        <v>100</v>
      </c>
      <c r="B101" t="s">
        <v>82</v>
      </c>
      <c r="C101" t="s">
        <v>78</v>
      </c>
      <c r="D101" t="s">
        <v>126</v>
      </c>
      <c r="E101" t="s">
        <v>131</v>
      </c>
      <c r="F101" s="10">
        <v>59511</v>
      </c>
    </row>
    <row r="102" spans="1:6">
      <c r="A102">
        <v>101</v>
      </c>
      <c r="B102" t="s">
        <v>83</v>
      </c>
      <c r="C102" t="s">
        <v>78</v>
      </c>
      <c r="D102" t="s">
        <v>126</v>
      </c>
      <c r="E102" t="s">
        <v>131</v>
      </c>
      <c r="F102" s="10">
        <v>105214</v>
      </c>
    </row>
    <row r="103" spans="1:6">
      <c r="A103">
        <v>102</v>
      </c>
      <c r="B103" t="s">
        <v>84</v>
      </c>
      <c r="C103" t="s">
        <v>78</v>
      </c>
      <c r="D103" t="s">
        <v>126</v>
      </c>
      <c r="E103" t="s">
        <v>131</v>
      </c>
      <c r="F103" s="10">
        <v>145190</v>
      </c>
    </row>
    <row r="104" spans="1:6">
      <c r="A104">
        <v>103</v>
      </c>
      <c r="B104" t="s">
        <v>85</v>
      </c>
      <c r="C104" t="s">
        <v>78</v>
      </c>
      <c r="D104" t="s">
        <v>126</v>
      </c>
      <c r="E104" t="s">
        <v>131</v>
      </c>
      <c r="F104" s="10">
        <v>85170</v>
      </c>
    </row>
    <row r="105" spans="1:6">
      <c r="A105">
        <v>104</v>
      </c>
      <c r="B105" t="s">
        <v>86</v>
      </c>
      <c r="C105" t="s">
        <v>78</v>
      </c>
      <c r="D105" t="s">
        <v>126</v>
      </c>
      <c r="E105" t="s">
        <v>131</v>
      </c>
      <c r="F105" s="10">
        <v>104105</v>
      </c>
    </row>
    <row r="106" spans="1:6">
      <c r="A106">
        <v>105</v>
      </c>
      <c r="B106" t="s">
        <v>87</v>
      </c>
      <c r="C106" t="s">
        <v>78</v>
      </c>
      <c r="D106" t="s">
        <v>126</v>
      </c>
      <c r="E106" t="s">
        <v>131</v>
      </c>
      <c r="F106" s="10">
        <v>316629</v>
      </c>
    </row>
    <row r="107" spans="1:6">
      <c r="A107">
        <v>106</v>
      </c>
      <c r="B107" t="s">
        <v>88</v>
      </c>
      <c r="C107" t="s">
        <v>78</v>
      </c>
      <c r="D107" t="s">
        <v>126</v>
      </c>
      <c r="E107" t="s">
        <v>131</v>
      </c>
      <c r="F107" s="10">
        <v>270761</v>
      </c>
    </row>
    <row r="108" spans="1:6">
      <c r="A108">
        <v>107</v>
      </c>
      <c r="B108" t="s">
        <v>89</v>
      </c>
      <c r="C108" t="s">
        <v>78</v>
      </c>
      <c r="D108" t="s">
        <v>126</v>
      </c>
      <c r="E108" t="s">
        <v>131</v>
      </c>
      <c r="F108" s="10">
        <v>610484</v>
      </c>
    </row>
    <row r="109" spans="1:6">
      <c r="A109">
        <v>108</v>
      </c>
      <c r="B109" t="s">
        <v>90</v>
      </c>
      <c r="C109" t="s">
        <v>78</v>
      </c>
      <c r="D109" t="s">
        <v>126</v>
      </c>
      <c r="E109" t="s">
        <v>131</v>
      </c>
      <c r="F109" s="10">
        <v>396406</v>
      </c>
    </row>
    <row r="110" spans="1:6">
      <c r="A110">
        <v>109</v>
      </c>
      <c r="B110" t="s">
        <v>91</v>
      </c>
      <c r="C110" t="s">
        <v>78</v>
      </c>
      <c r="D110" t="s">
        <v>126</v>
      </c>
      <c r="E110" t="s">
        <v>131</v>
      </c>
      <c r="F110" s="10">
        <v>120665</v>
      </c>
    </row>
    <row r="111" spans="1:6">
      <c r="A111">
        <v>110</v>
      </c>
      <c r="B111" t="s">
        <v>92</v>
      </c>
      <c r="C111" t="s">
        <v>78</v>
      </c>
      <c r="D111" t="s">
        <v>126</v>
      </c>
      <c r="E111" t="s">
        <v>131</v>
      </c>
      <c r="F111" s="10">
        <v>56053</v>
      </c>
    </row>
    <row r="112" spans="1:6">
      <c r="A112">
        <v>111</v>
      </c>
      <c r="B112" t="s">
        <v>93</v>
      </c>
      <c r="C112" t="s">
        <v>78</v>
      </c>
      <c r="D112" t="s">
        <v>126</v>
      </c>
      <c r="E112" t="s">
        <v>131</v>
      </c>
      <c r="F112" s="10">
        <v>66996</v>
      </c>
    </row>
    <row r="113" spans="1:6">
      <c r="A113">
        <v>112</v>
      </c>
      <c r="B113" t="s">
        <v>94</v>
      </c>
      <c r="C113" t="s">
        <v>78</v>
      </c>
      <c r="D113" t="s">
        <v>126</v>
      </c>
      <c r="E113" t="s">
        <v>131</v>
      </c>
      <c r="F113" s="10">
        <v>48565</v>
      </c>
    </row>
    <row r="114" spans="1:6">
      <c r="A114">
        <v>113</v>
      </c>
      <c r="B114" t="s">
        <v>95</v>
      </c>
      <c r="C114" t="s">
        <v>78</v>
      </c>
      <c r="D114" t="s">
        <v>126</v>
      </c>
      <c r="E114" t="s">
        <v>131</v>
      </c>
      <c r="F114" s="10">
        <v>42589</v>
      </c>
    </row>
    <row r="115" spans="1:6">
      <c r="A115">
        <v>114</v>
      </c>
      <c r="B115" t="s">
        <v>96</v>
      </c>
      <c r="C115" t="s">
        <v>78</v>
      </c>
      <c r="D115" t="s">
        <v>126</v>
      </c>
      <c r="E115" t="s">
        <v>131</v>
      </c>
      <c r="F115" s="10">
        <v>104803</v>
      </c>
    </row>
    <row r="116" spans="1:6">
      <c r="A116">
        <v>115</v>
      </c>
      <c r="B116" t="s">
        <v>97</v>
      </c>
      <c r="C116" t="s">
        <v>78</v>
      </c>
      <c r="D116" t="s">
        <v>126</v>
      </c>
      <c r="E116" t="s">
        <v>131</v>
      </c>
      <c r="F116" s="10">
        <v>104076</v>
      </c>
    </row>
    <row r="117" spans="1:6">
      <c r="A117">
        <v>116</v>
      </c>
      <c r="B117" t="s">
        <v>98</v>
      </c>
      <c r="C117" t="s">
        <v>78</v>
      </c>
      <c r="D117" t="s">
        <v>126</v>
      </c>
      <c r="E117" t="s">
        <v>131</v>
      </c>
      <c r="F117" s="10">
        <v>163684</v>
      </c>
    </row>
    <row r="118" spans="1:6">
      <c r="A118">
        <v>117</v>
      </c>
      <c r="B118" t="s">
        <v>99</v>
      </c>
      <c r="C118" t="s">
        <v>78</v>
      </c>
      <c r="D118" t="s">
        <v>126</v>
      </c>
      <c r="E118" t="s">
        <v>131</v>
      </c>
      <c r="F118" s="10">
        <v>377735</v>
      </c>
    </row>
    <row r="119" spans="1:6">
      <c r="A119">
        <v>118</v>
      </c>
      <c r="B119" t="s">
        <v>100</v>
      </c>
      <c r="C119" t="s">
        <v>78</v>
      </c>
      <c r="D119" t="s">
        <v>126</v>
      </c>
      <c r="E119" t="s">
        <v>131</v>
      </c>
      <c r="F119" s="10">
        <v>89383</v>
      </c>
    </row>
    <row r="120" spans="1:6">
      <c r="A120">
        <v>119</v>
      </c>
      <c r="B120" t="s">
        <v>101</v>
      </c>
      <c r="C120" t="s">
        <v>78</v>
      </c>
      <c r="D120" t="s">
        <v>126</v>
      </c>
      <c r="E120" t="s">
        <v>131</v>
      </c>
      <c r="F120" s="10">
        <v>63126</v>
      </c>
    </row>
    <row r="121" spans="1:6">
      <c r="A121">
        <v>120</v>
      </c>
      <c r="B121" t="s">
        <v>102</v>
      </c>
      <c r="C121" t="s">
        <v>78</v>
      </c>
      <c r="D121" t="s">
        <v>126</v>
      </c>
      <c r="E121" t="s">
        <v>131</v>
      </c>
      <c r="F121" s="10">
        <v>141663</v>
      </c>
    </row>
    <row r="122" spans="1:6">
      <c r="A122">
        <v>121</v>
      </c>
      <c r="B122" t="s">
        <v>103</v>
      </c>
      <c r="C122" t="s">
        <v>78</v>
      </c>
      <c r="D122" t="s">
        <v>126</v>
      </c>
      <c r="E122" t="s">
        <v>131</v>
      </c>
      <c r="F122" s="10">
        <v>419978</v>
      </c>
    </row>
    <row r="123" spans="1:6">
      <c r="A123">
        <v>122</v>
      </c>
      <c r="B123" t="s">
        <v>104</v>
      </c>
      <c r="C123" t="s">
        <v>78</v>
      </c>
      <c r="D123" t="s">
        <v>126</v>
      </c>
      <c r="E123" t="s">
        <v>131</v>
      </c>
      <c r="F123" s="10">
        <v>265713</v>
      </c>
    </row>
    <row r="124" spans="1:6">
      <c r="A124">
        <v>123</v>
      </c>
      <c r="B124" t="s">
        <v>105</v>
      </c>
      <c r="C124" t="s">
        <v>78</v>
      </c>
      <c r="D124" t="s">
        <v>126</v>
      </c>
      <c r="E124" t="s">
        <v>131</v>
      </c>
      <c r="F124" s="10">
        <v>71939</v>
      </c>
    </row>
    <row r="125" spans="1:6">
      <c r="A125">
        <v>124</v>
      </c>
      <c r="B125" t="s">
        <v>106</v>
      </c>
      <c r="C125" t="s">
        <v>78</v>
      </c>
      <c r="D125" t="s">
        <v>126</v>
      </c>
      <c r="E125" t="s">
        <v>131</v>
      </c>
      <c r="F125" s="10">
        <v>53764</v>
      </c>
    </row>
    <row r="126" spans="1:6">
      <c r="A126">
        <v>125</v>
      </c>
      <c r="B126" t="s">
        <v>107</v>
      </c>
      <c r="C126" t="s">
        <v>78</v>
      </c>
      <c r="D126" t="s">
        <v>126</v>
      </c>
      <c r="E126" t="s">
        <v>131</v>
      </c>
      <c r="F126" s="10">
        <v>33734</v>
      </c>
    </row>
    <row r="127" spans="1:6">
      <c r="A127">
        <v>126</v>
      </c>
      <c r="B127" t="s">
        <v>108</v>
      </c>
      <c r="C127" t="s">
        <v>78</v>
      </c>
      <c r="D127" t="s">
        <v>126</v>
      </c>
      <c r="E127" t="s">
        <v>131</v>
      </c>
      <c r="F127" s="10">
        <v>40916</v>
      </c>
    </row>
    <row r="128" spans="1:6">
      <c r="A128">
        <v>127</v>
      </c>
      <c r="B128" t="s">
        <v>109</v>
      </c>
      <c r="C128" t="s">
        <v>78</v>
      </c>
      <c r="D128" t="s">
        <v>126</v>
      </c>
      <c r="E128" t="s">
        <v>131</v>
      </c>
      <c r="F128" s="10">
        <v>132914</v>
      </c>
    </row>
    <row r="129" spans="1:6">
      <c r="A129">
        <v>128</v>
      </c>
      <c r="B129" t="s">
        <v>110</v>
      </c>
      <c r="C129" t="s">
        <v>78</v>
      </c>
      <c r="D129" t="s">
        <v>126</v>
      </c>
      <c r="E129" t="s">
        <v>131</v>
      </c>
      <c r="F129" s="10">
        <v>166219</v>
      </c>
    </row>
    <row r="130" spans="1:6">
      <c r="A130">
        <v>129</v>
      </c>
      <c r="B130" t="s">
        <v>111</v>
      </c>
      <c r="C130" t="s">
        <v>78</v>
      </c>
      <c r="D130" t="s">
        <v>126</v>
      </c>
      <c r="E130" t="s">
        <v>131</v>
      </c>
      <c r="F130" s="10">
        <v>101685</v>
      </c>
    </row>
    <row r="131" spans="1:6">
      <c r="A131">
        <v>130</v>
      </c>
      <c r="B131" t="s">
        <v>112</v>
      </c>
      <c r="C131" t="s">
        <v>78</v>
      </c>
      <c r="D131" t="s">
        <v>126</v>
      </c>
      <c r="E131" t="s">
        <v>131</v>
      </c>
      <c r="F131" s="10">
        <v>51317</v>
      </c>
    </row>
    <row r="132" spans="1:6">
      <c r="A132">
        <v>131</v>
      </c>
      <c r="B132" t="s">
        <v>113</v>
      </c>
      <c r="C132" t="s">
        <v>78</v>
      </c>
      <c r="D132" t="s">
        <v>126</v>
      </c>
      <c r="E132" t="s">
        <v>131</v>
      </c>
      <c r="F132" s="10">
        <v>54695</v>
      </c>
    </row>
    <row r="133" spans="1:6">
      <c r="A133">
        <v>132</v>
      </c>
      <c r="B133" t="s">
        <v>114</v>
      </c>
      <c r="C133" t="s">
        <v>78</v>
      </c>
      <c r="D133" t="s">
        <v>126</v>
      </c>
      <c r="E133" t="s">
        <v>131</v>
      </c>
      <c r="F133" s="10">
        <v>81880</v>
      </c>
    </row>
    <row r="134" spans="1:6">
      <c r="A134">
        <v>133</v>
      </c>
      <c r="B134" t="s">
        <v>115</v>
      </c>
      <c r="C134" t="s">
        <v>78</v>
      </c>
      <c r="D134" t="s">
        <v>126</v>
      </c>
      <c r="E134" t="s">
        <v>131</v>
      </c>
      <c r="F134" s="10">
        <v>44293</v>
      </c>
    </row>
    <row r="135" spans="1:6">
      <c r="A135">
        <v>134</v>
      </c>
      <c r="B135" t="s">
        <v>116</v>
      </c>
      <c r="C135" t="s">
        <v>78</v>
      </c>
      <c r="D135" t="s">
        <v>126</v>
      </c>
      <c r="E135" t="s">
        <v>131</v>
      </c>
      <c r="F135" s="10">
        <v>284356</v>
      </c>
    </row>
    <row r="136" spans="1:6">
      <c r="A136">
        <v>135</v>
      </c>
      <c r="B136" t="s">
        <v>117</v>
      </c>
      <c r="C136" t="s">
        <v>78</v>
      </c>
      <c r="D136" t="s">
        <v>126</v>
      </c>
      <c r="E136" t="s">
        <v>131</v>
      </c>
      <c r="F136" s="10">
        <v>60085</v>
      </c>
    </row>
    <row r="137" spans="1:6">
      <c r="A137">
        <v>136</v>
      </c>
      <c r="B137" t="s">
        <v>118</v>
      </c>
      <c r="C137" t="s">
        <v>78</v>
      </c>
      <c r="D137" t="s">
        <v>126</v>
      </c>
      <c r="E137" t="s">
        <v>131</v>
      </c>
      <c r="F137" s="10">
        <v>80004</v>
      </c>
    </row>
    <row r="138" spans="1:6">
      <c r="A138">
        <v>137</v>
      </c>
      <c r="B138" t="s">
        <v>119</v>
      </c>
      <c r="C138" t="s">
        <v>78</v>
      </c>
      <c r="D138" t="s">
        <v>126</v>
      </c>
      <c r="E138" t="s">
        <v>131</v>
      </c>
      <c r="F138" s="10">
        <v>121032</v>
      </c>
    </row>
    <row r="139" spans="1:6">
      <c r="A139">
        <v>138</v>
      </c>
      <c r="B139" t="s">
        <v>120</v>
      </c>
      <c r="C139" t="s">
        <v>78</v>
      </c>
      <c r="D139" t="s">
        <v>126</v>
      </c>
      <c r="E139" t="s">
        <v>131</v>
      </c>
      <c r="F139" s="10">
        <v>73914</v>
      </c>
    </row>
    <row r="140" spans="1:6">
      <c r="A140">
        <v>139</v>
      </c>
      <c r="B140" t="s">
        <v>121</v>
      </c>
      <c r="C140" t="s">
        <v>78</v>
      </c>
      <c r="D140" t="s">
        <v>126</v>
      </c>
      <c r="E140" t="s">
        <v>131</v>
      </c>
      <c r="F140" s="10">
        <v>61886</v>
      </c>
    </row>
    <row r="141" spans="1:6">
      <c r="A141">
        <v>140</v>
      </c>
      <c r="B141" t="s">
        <v>122</v>
      </c>
      <c r="C141" t="s">
        <v>78</v>
      </c>
      <c r="D141" t="s">
        <v>126</v>
      </c>
      <c r="E141" t="s">
        <v>131</v>
      </c>
      <c r="F141" s="10">
        <v>109133</v>
      </c>
    </row>
    <row r="142" spans="1:6">
      <c r="A142">
        <v>141</v>
      </c>
      <c r="B142" t="s">
        <v>123</v>
      </c>
      <c r="C142" t="s">
        <v>78</v>
      </c>
      <c r="D142" t="s">
        <v>126</v>
      </c>
      <c r="E142" t="s">
        <v>131</v>
      </c>
      <c r="F142" s="10">
        <v>71873</v>
      </c>
    </row>
    <row r="143" spans="1:6">
      <c r="A143">
        <v>142</v>
      </c>
      <c r="B143" t="s">
        <v>72</v>
      </c>
      <c r="C143" t="s">
        <v>78</v>
      </c>
      <c r="D143" t="s">
        <v>124</v>
      </c>
      <c r="E143" t="s">
        <v>132</v>
      </c>
      <c r="F143" s="17">
        <v>1663807</v>
      </c>
    </row>
    <row r="144" spans="1:6">
      <c r="A144">
        <v>143</v>
      </c>
      <c r="B144" t="s">
        <v>71</v>
      </c>
      <c r="C144" t="s">
        <v>78</v>
      </c>
      <c r="D144" t="s">
        <v>124</v>
      </c>
      <c r="E144" t="s">
        <v>132</v>
      </c>
      <c r="F144" s="17">
        <v>471657</v>
      </c>
    </row>
    <row r="145" spans="1:6">
      <c r="A145">
        <v>144</v>
      </c>
      <c r="B145" t="s">
        <v>79</v>
      </c>
      <c r="C145" t="s">
        <v>78</v>
      </c>
      <c r="D145" t="s">
        <v>124</v>
      </c>
      <c r="E145" t="s">
        <v>132</v>
      </c>
      <c r="F145" s="17">
        <v>400269</v>
      </c>
    </row>
    <row r="146" spans="1:6">
      <c r="A146">
        <v>145</v>
      </c>
      <c r="B146" t="s">
        <v>80</v>
      </c>
      <c r="C146" t="s">
        <v>78</v>
      </c>
      <c r="D146" t="s">
        <v>124</v>
      </c>
      <c r="E146" t="s">
        <v>132</v>
      </c>
      <c r="F146" s="17">
        <v>696337</v>
      </c>
    </row>
    <row r="147" spans="1:6">
      <c r="A147">
        <v>146</v>
      </c>
      <c r="B147" t="s">
        <v>81</v>
      </c>
      <c r="C147" t="s">
        <v>78</v>
      </c>
      <c r="D147" t="s">
        <v>124</v>
      </c>
      <c r="E147" t="s">
        <v>132</v>
      </c>
      <c r="F147" s="17">
        <v>374067</v>
      </c>
    </row>
    <row r="148" spans="1:6">
      <c r="A148">
        <v>147</v>
      </c>
      <c r="B148" t="s">
        <v>82</v>
      </c>
      <c r="C148" t="s">
        <v>78</v>
      </c>
      <c r="D148" t="s">
        <v>124</v>
      </c>
      <c r="E148" t="s">
        <v>132</v>
      </c>
      <c r="F148" s="17">
        <v>448940</v>
      </c>
    </row>
    <row r="149" spans="1:6">
      <c r="A149">
        <v>148</v>
      </c>
      <c r="B149" t="s">
        <v>83</v>
      </c>
      <c r="C149" t="s">
        <v>78</v>
      </c>
      <c r="D149" t="s">
        <v>124</v>
      </c>
      <c r="E149" t="s">
        <v>132</v>
      </c>
      <c r="F149" s="17">
        <v>700257</v>
      </c>
    </row>
    <row r="150" spans="1:6">
      <c r="A150">
        <v>149</v>
      </c>
      <c r="B150" t="s">
        <v>84</v>
      </c>
      <c r="C150" t="s">
        <v>78</v>
      </c>
      <c r="D150" t="s">
        <v>124</v>
      </c>
      <c r="E150" t="s">
        <v>132</v>
      </c>
      <c r="F150" s="17">
        <v>910246</v>
      </c>
    </row>
    <row r="151" spans="1:6">
      <c r="A151">
        <v>150</v>
      </c>
      <c r="B151" t="s">
        <v>85</v>
      </c>
      <c r="C151" t="s">
        <v>78</v>
      </c>
      <c r="D151" t="s">
        <v>124</v>
      </c>
      <c r="E151" t="s">
        <v>132</v>
      </c>
      <c r="F151" s="17">
        <v>550676</v>
      </c>
    </row>
    <row r="152" spans="1:6">
      <c r="A152">
        <v>151</v>
      </c>
      <c r="B152" t="s">
        <v>86</v>
      </c>
      <c r="C152" t="s">
        <v>78</v>
      </c>
      <c r="D152" t="s">
        <v>124</v>
      </c>
      <c r="E152" t="s">
        <v>132</v>
      </c>
      <c r="F152" s="17">
        <v>621143</v>
      </c>
    </row>
    <row r="153" spans="1:6">
      <c r="A153">
        <v>152</v>
      </c>
      <c r="B153" t="s">
        <v>87</v>
      </c>
      <c r="C153" t="s">
        <v>78</v>
      </c>
      <c r="D153" t="s">
        <v>124</v>
      </c>
      <c r="E153" t="s">
        <v>132</v>
      </c>
      <c r="F153" s="17">
        <v>2089356</v>
      </c>
    </row>
    <row r="154" spans="1:6">
      <c r="A154">
        <v>153</v>
      </c>
      <c r="B154" t="s">
        <v>88</v>
      </c>
      <c r="C154" t="s">
        <v>78</v>
      </c>
      <c r="D154" t="s">
        <v>124</v>
      </c>
      <c r="E154" t="s">
        <v>132</v>
      </c>
      <c r="F154" s="17">
        <v>1878289</v>
      </c>
    </row>
    <row r="155" spans="1:6">
      <c r="A155">
        <v>154</v>
      </c>
      <c r="B155" t="s">
        <v>89</v>
      </c>
      <c r="C155" t="s">
        <v>78</v>
      </c>
      <c r="D155" t="s">
        <v>124</v>
      </c>
      <c r="E155" t="s">
        <v>132</v>
      </c>
      <c r="F155" s="17">
        <v>3877286</v>
      </c>
    </row>
    <row r="156" spans="1:6">
      <c r="A156">
        <v>155</v>
      </c>
      <c r="B156" t="s">
        <v>90</v>
      </c>
      <c r="C156" t="s">
        <v>78</v>
      </c>
      <c r="D156" t="s">
        <v>124</v>
      </c>
      <c r="E156" t="s">
        <v>132</v>
      </c>
      <c r="F156" s="17">
        <v>2466651</v>
      </c>
    </row>
    <row r="157" spans="1:6">
      <c r="A157">
        <v>156</v>
      </c>
      <c r="B157" t="s">
        <v>91</v>
      </c>
      <c r="C157" t="s">
        <v>78</v>
      </c>
      <c r="D157" t="s">
        <v>124</v>
      </c>
      <c r="E157" t="s">
        <v>132</v>
      </c>
      <c r="F157" s="17">
        <v>805550</v>
      </c>
    </row>
    <row r="158" spans="1:6">
      <c r="A158">
        <v>157</v>
      </c>
      <c r="B158" t="s">
        <v>92</v>
      </c>
      <c r="C158" t="s">
        <v>78</v>
      </c>
      <c r="D158" t="s">
        <v>124</v>
      </c>
      <c r="E158" t="s">
        <v>132</v>
      </c>
      <c r="F158" s="17">
        <v>366654</v>
      </c>
    </row>
    <row r="159" spans="1:6">
      <c r="A159">
        <v>158</v>
      </c>
      <c r="B159" t="s">
        <v>93</v>
      </c>
      <c r="C159" t="s">
        <v>78</v>
      </c>
      <c r="D159" t="s">
        <v>124</v>
      </c>
      <c r="E159" t="s">
        <v>132</v>
      </c>
      <c r="F159" s="17">
        <v>411705</v>
      </c>
    </row>
    <row r="160" spans="1:6">
      <c r="A160">
        <v>159</v>
      </c>
      <c r="B160" t="s">
        <v>94</v>
      </c>
      <c r="C160" t="s">
        <v>78</v>
      </c>
      <c r="D160" t="s">
        <v>124</v>
      </c>
      <c r="E160" t="s">
        <v>132</v>
      </c>
      <c r="F160" s="17">
        <v>280744</v>
      </c>
    </row>
    <row r="161" spans="1:6">
      <c r="A161">
        <v>160</v>
      </c>
      <c r="B161" t="s">
        <v>95</v>
      </c>
      <c r="C161" t="s">
        <v>78</v>
      </c>
      <c r="D161" t="s">
        <v>124</v>
      </c>
      <c r="E161" t="s">
        <v>132</v>
      </c>
      <c r="F161" s="17">
        <v>258603</v>
      </c>
    </row>
    <row r="162" spans="1:6">
      <c r="A162">
        <v>161</v>
      </c>
      <c r="B162" t="s">
        <v>96</v>
      </c>
      <c r="C162" t="s">
        <v>78</v>
      </c>
      <c r="D162" t="s">
        <v>124</v>
      </c>
      <c r="E162" t="s">
        <v>132</v>
      </c>
      <c r="F162" s="17">
        <v>734126</v>
      </c>
    </row>
    <row r="163" spans="1:6">
      <c r="A163">
        <v>162</v>
      </c>
      <c r="B163" t="s">
        <v>97</v>
      </c>
      <c r="C163" t="s">
        <v>78</v>
      </c>
      <c r="D163" t="s">
        <v>124</v>
      </c>
      <c r="E163" t="s">
        <v>132</v>
      </c>
      <c r="F163" s="17">
        <v>725594</v>
      </c>
    </row>
    <row r="164" spans="1:6">
      <c r="A164">
        <v>163</v>
      </c>
      <c r="B164" t="s">
        <v>98</v>
      </c>
      <c r="C164" t="s">
        <v>78</v>
      </c>
      <c r="D164" t="s">
        <v>124</v>
      </c>
      <c r="E164" t="s">
        <v>132</v>
      </c>
      <c r="F164" s="17">
        <v>1156764</v>
      </c>
    </row>
    <row r="165" spans="1:6">
      <c r="A165">
        <v>164</v>
      </c>
      <c r="B165" t="s">
        <v>99</v>
      </c>
      <c r="C165" t="s">
        <v>78</v>
      </c>
      <c r="D165" t="s">
        <v>124</v>
      </c>
      <c r="E165" t="s">
        <v>132</v>
      </c>
      <c r="F165" s="17">
        <v>2209803</v>
      </c>
    </row>
    <row r="166" spans="1:6">
      <c r="A166">
        <v>165</v>
      </c>
      <c r="B166" t="s">
        <v>100</v>
      </c>
      <c r="C166" t="s">
        <v>78</v>
      </c>
      <c r="D166" t="s">
        <v>124</v>
      </c>
      <c r="E166" t="s">
        <v>132</v>
      </c>
      <c r="F166" s="17">
        <v>614597</v>
      </c>
    </row>
    <row r="167" spans="1:6">
      <c r="A167">
        <v>166</v>
      </c>
      <c r="B167" t="s">
        <v>101</v>
      </c>
      <c r="C167" t="s">
        <v>78</v>
      </c>
      <c r="D167" t="s">
        <v>124</v>
      </c>
      <c r="E167" t="s">
        <v>132</v>
      </c>
      <c r="F167" s="17">
        <v>445447</v>
      </c>
    </row>
    <row r="168" spans="1:6">
      <c r="A168">
        <v>167</v>
      </c>
      <c r="B168" t="s">
        <v>102</v>
      </c>
      <c r="C168" t="s">
        <v>78</v>
      </c>
      <c r="D168" t="s">
        <v>124</v>
      </c>
      <c r="E168" t="s">
        <v>132</v>
      </c>
      <c r="F168" s="17">
        <v>815779</v>
      </c>
    </row>
    <row r="169" spans="1:6">
      <c r="A169">
        <v>168</v>
      </c>
      <c r="B169" t="s">
        <v>103</v>
      </c>
      <c r="C169" t="s">
        <v>78</v>
      </c>
      <c r="D169" t="s">
        <v>124</v>
      </c>
      <c r="E169" t="s">
        <v>132</v>
      </c>
      <c r="F169" s="17">
        <v>2478866</v>
      </c>
    </row>
    <row r="170" spans="1:6">
      <c r="A170">
        <v>169</v>
      </c>
      <c r="B170" t="s">
        <v>104</v>
      </c>
      <c r="C170" t="s">
        <v>78</v>
      </c>
      <c r="D170" t="s">
        <v>124</v>
      </c>
      <c r="E170" t="s">
        <v>132</v>
      </c>
      <c r="F170" s="17">
        <v>1793800</v>
      </c>
    </row>
    <row r="171" spans="1:6">
      <c r="A171">
        <v>170</v>
      </c>
      <c r="B171" t="s">
        <v>105</v>
      </c>
      <c r="C171" t="s">
        <v>78</v>
      </c>
      <c r="D171" t="s">
        <v>124</v>
      </c>
      <c r="E171" t="s">
        <v>132</v>
      </c>
      <c r="F171" s="17">
        <v>471007</v>
      </c>
    </row>
    <row r="172" spans="1:6">
      <c r="A172">
        <v>171</v>
      </c>
      <c r="B172" t="s">
        <v>106</v>
      </c>
      <c r="C172" t="s">
        <v>78</v>
      </c>
      <c r="D172" t="s">
        <v>124</v>
      </c>
      <c r="E172" t="s">
        <v>132</v>
      </c>
      <c r="F172" s="17">
        <v>402259</v>
      </c>
    </row>
    <row r="173" spans="1:6">
      <c r="A173">
        <v>172</v>
      </c>
      <c r="B173" t="s">
        <v>107</v>
      </c>
      <c r="C173" t="s">
        <v>78</v>
      </c>
      <c r="D173" t="s">
        <v>124</v>
      </c>
      <c r="E173" t="s">
        <v>132</v>
      </c>
      <c r="F173" s="17">
        <v>207568</v>
      </c>
    </row>
    <row r="174" spans="1:6">
      <c r="A174">
        <v>173</v>
      </c>
      <c r="B174" t="s">
        <v>108</v>
      </c>
      <c r="C174" t="s">
        <v>78</v>
      </c>
      <c r="D174" t="s">
        <v>124</v>
      </c>
      <c r="E174" t="s">
        <v>132</v>
      </c>
      <c r="F174" s="17">
        <v>255383</v>
      </c>
    </row>
    <row r="175" spans="1:6">
      <c r="A175">
        <v>174</v>
      </c>
      <c r="B175" t="s">
        <v>109</v>
      </c>
      <c r="C175" t="s">
        <v>78</v>
      </c>
      <c r="D175" t="s">
        <v>124</v>
      </c>
      <c r="E175" t="s">
        <v>132</v>
      </c>
      <c r="F175" s="17">
        <v>682979</v>
      </c>
    </row>
    <row r="176" spans="1:6">
      <c r="A176">
        <v>175</v>
      </c>
      <c r="B176" t="s">
        <v>110</v>
      </c>
      <c r="C176" t="s">
        <v>78</v>
      </c>
      <c r="D176" t="s">
        <v>124</v>
      </c>
      <c r="E176" t="s">
        <v>132</v>
      </c>
      <c r="F176" s="17">
        <v>905064</v>
      </c>
    </row>
    <row r="177" spans="1:6">
      <c r="A177">
        <v>176</v>
      </c>
      <c r="B177" t="s">
        <v>111</v>
      </c>
      <c r="C177" t="s">
        <v>78</v>
      </c>
      <c r="D177" t="s">
        <v>124</v>
      </c>
      <c r="E177" t="s">
        <v>132</v>
      </c>
      <c r="F177" s="17">
        <v>590076</v>
      </c>
    </row>
    <row r="178" spans="1:6">
      <c r="A178">
        <v>177</v>
      </c>
      <c r="B178" t="s">
        <v>112</v>
      </c>
      <c r="C178" t="s">
        <v>78</v>
      </c>
      <c r="D178" t="s">
        <v>124</v>
      </c>
      <c r="E178" t="s">
        <v>132</v>
      </c>
      <c r="F178" s="17">
        <v>271334</v>
      </c>
    </row>
    <row r="179" spans="1:6">
      <c r="A179">
        <v>178</v>
      </c>
      <c r="B179" t="s">
        <v>113</v>
      </c>
      <c r="C179" t="s">
        <v>78</v>
      </c>
      <c r="D179" t="s">
        <v>124</v>
      </c>
      <c r="E179" t="s">
        <v>132</v>
      </c>
      <c r="F179" s="17">
        <v>315117</v>
      </c>
    </row>
    <row r="180" spans="1:6">
      <c r="A180">
        <v>179</v>
      </c>
      <c r="B180" t="s">
        <v>114</v>
      </c>
      <c r="C180" t="s">
        <v>78</v>
      </c>
      <c r="D180" t="s">
        <v>124</v>
      </c>
      <c r="E180" t="s">
        <v>132</v>
      </c>
      <c r="F180" s="17">
        <v>479090</v>
      </c>
    </row>
    <row r="181" spans="1:6">
      <c r="A181">
        <v>180</v>
      </c>
      <c r="B181" t="s">
        <v>115</v>
      </c>
      <c r="C181" t="s">
        <v>78</v>
      </c>
      <c r="D181" t="s">
        <v>124</v>
      </c>
      <c r="E181" t="s">
        <v>132</v>
      </c>
      <c r="F181" s="17">
        <v>272477</v>
      </c>
    </row>
    <row r="182" spans="1:6">
      <c r="A182">
        <v>181</v>
      </c>
      <c r="B182" t="s">
        <v>116</v>
      </c>
      <c r="C182" t="s">
        <v>78</v>
      </c>
      <c r="D182" t="s">
        <v>124</v>
      </c>
      <c r="E182" t="s">
        <v>132</v>
      </c>
      <c r="F182" s="17">
        <v>1670617</v>
      </c>
    </row>
    <row r="183" spans="1:6">
      <c r="A183">
        <v>182</v>
      </c>
      <c r="B183" t="s">
        <v>117</v>
      </c>
      <c r="C183" t="s">
        <v>78</v>
      </c>
      <c r="D183" t="s">
        <v>124</v>
      </c>
      <c r="E183" t="s">
        <v>132</v>
      </c>
      <c r="F183" s="17">
        <v>323513</v>
      </c>
    </row>
    <row r="184" spans="1:6">
      <c r="A184">
        <v>183</v>
      </c>
      <c r="B184" t="s">
        <v>118</v>
      </c>
      <c r="C184" t="s">
        <v>78</v>
      </c>
      <c r="D184" t="s">
        <v>124</v>
      </c>
      <c r="E184" t="s">
        <v>132</v>
      </c>
      <c r="F184" s="17">
        <v>503843</v>
      </c>
    </row>
    <row r="185" spans="1:6">
      <c r="A185">
        <v>184</v>
      </c>
      <c r="B185" t="s">
        <v>119</v>
      </c>
      <c r="C185" t="s">
        <v>78</v>
      </c>
      <c r="D185" t="s">
        <v>124</v>
      </c>
      <c r="E185" t="s">
        <v>132</v>
      </c>
      <c r="F185" s="17">
        <v>692056</v>
      </c>
    </row>
    <row r="186" spans="1:6">
      <c r="A186">
        <v>185</v>
      </c>
      <c r="B186" t="s">
        <v>120</v>
      </c>
      <c r="C186" t="s">
        <v>78</v>
      </c>
      <c r="D186" t="s">
        <v>124</v>
      </c>
      <c r="E186" t="s">
        <v>132</v>
      </c>
      <c r="F186" s="17">
        <v>419084</v>
      </c>
    </row>
    <row r="187" spans="1:6">
      <c r="A187">
        <v>186</v>
      </c>
      <c r="B187" t="s">
        <v>121</v>
      </c>
      <c r="C187" t="s">
        <v>78</v>
      </c>
      <c r="D187" t="s">
        <v>124</v>
      </c>
      <c r="E187" t="s">
        <v>132</v>
      </c>
      <c r="F187" s="17">
        <v>391561</v>
      </c>
    </row>
    <row r="188" spans="1:6">
      <c r="A188">
        <v>187</v>
      </c>
      <c r="B188" t="s">
        <v>122</v>
      </c>
      <c r="C188" t="s">
        <v>78</v>
      </c>
      <c r="D188" t="s">
        <v>124</v>
      </c>
      <c r="E188" t="s">
        <v>132</v>
      </c>
      <c r="F188" s="17">
        <v>562276</v>
      </c>
    </row>
    <row r="189" spans="1:6">
      <c r="A189">
        <v>188</v>
      </c>
      <c r="B189" t="s">
        <v>123</v>
      </c>
      <c r="C189" t="s">
        <v>78</v>
      </c>
      <c r="D189" t="s">
        <v>124</v>
      </c>
      <c r="E189" t="s">
        <v>132</v>
      </c>
      <c r="F189" s="17">
        <v>389521</v>
      </c>
    </row>
    <row r="190" spans="1:6">
      <c r="A190">
        <v>189</v>
      </c>
      <c r="B190" t="s">
        <v>72</v>
      </c>
      <c r="C190" t="s">
        <v>125</v>
      </c>
      <c r="D190" t="s">
        <v>124</v>
      </c>
      <c r="E190" t="s">
        <v>132</v>
      </c>
      <c r="F190">
        <v>100775</v>
      </c>
    </row>
    <row r="191" spans="1:6">
      <c r="A191">
        <v>190</v>
      </c>
      <c r="B191" t="s">
        <v>71</v>
      </c>
      <c r="C191" t="s">
        <v>125</v>
      </c>
      <c r="D191" t="s">
        <v>124</v>
      </c>
      <c r="E191" t="s">
        <v>132</v>
      </c>
      <c r="F191">
        <v>6276</v>
      </c>
    </row>
    <row r="192" spans="1:6">
      <c r="A192">
        <v>191</v>
      </c>
      <c r="B192" t="s">
        <v>79</v>
      </c>
      <c r="C192" t="s">
        <v>125</v>
      </c>
      <c r="D192" t="s">
        <v>124</v>
      </c>
      <c r="E192" t="s">
        <v>132</v>
      </c>
      <c r="F192">
        <v>19784</v>
      </c>
    </row>
    <row r="193" spans="1:6">
      <c r="A193">
        <v>192</v>
      </c>
      <c r="B193" t="s">
        <v>80</v>
      </c>
      <c r="C193" t="s">
        <v>125</v>
      </c>
      <c r="D193" t="s">
        <v>124</v>
      </c>
      <c r="E193" t="s">
        <v>132</v>
      </c>
      <c r="F193">
        <v>69261</v>
      </c>
    </row>
    <row r="194" spans="1:6">
      <c r="A194">
        <v>193</v>
      </c>
      <c r="B194" t="s">
        <v>81</v>
      </c>
      <c r="C194" t="s">
        <v>125</v>
      </c>
      <c r="D194" t="s">
        <v>124</v>
      </c>
      <c r="E194" t="s">
        <v>132</v>
      </c>
      <c r="F194">
        <v>1810</v>
      </c>
    </row>
    <row r="195" spans="1:6">
      <c r="A195">
        <v>194</v>
      </c>
      <c r="B195" t="s">
        <v>82</v>
      </c>
      <c r="C195" t="s">
        <v>125</v>
      </c>
      <c r="D195" t="s">
        <v>124</v>
      </c>
      <c r="E195" t="s">
        <v>132</v>
      </c>
      <c r="F195">
        <v>4083</v>
      </c>
    </row>
    <row r="196" spans="1:6">
      <c r="A196">
        <v>195</v>
      </c>
      <c r="B196" t="s">
        <v>83</v>
      </c>
      <c r="C196" t="s">
        <v>125</v>
      </c>
      <c r="D196" t="s">
        <v>124</v>
      </c>
      <c r="E196" t="s">
        <v>132</v>
      </c>
      <c r="F196">
        <v>7379</v>
      </c>
    </row>
    <row r="197" spans="1:6">
      <c r="A197">
        <v>196</v>
      </c>
      <c r="B197" t="s">
        <v>84</v>
      </c>
      <c r="C197" t="s">
        <v>125</v>
      </c>
      <c r="D197" t="s">
        <v>124</v>
      </c>
      <c r="E197" t="s">
        <v>132</v>
      </c>
      <c r="F197">
        <v>93786</v>
      </c>
    </row>
    <row r="198" spans="1:6">
      <c r="A198">
        <v>197</v>
      </c>
      <c r="B198" t="s">
        <v>85</v>
      </c>
      <c r="C198" t="s">
        <v>125</v>
      </c>
      <c r="D198" t="s">
        <v>124</v>
      </c>
      <c r="E198" t="s">
        <v>132</v>
      </c>
      <c r="F198">
        <v>22353</v>
      </c>
    </row>
    <row r="199" spans="1:6">
      <c r="A199">
        <v>198</v>
      </c>
      <c r="B199" t="s">
        <v>86</v>
      </c>
      <c r="C199" t="s">
        <v>125</v>
      </c>
      <c r="D199" t="s">
        <v>124</v>
      </c>
      <c r="E199" t="s">
        <v>132</v>
      </c>
      <c r="F199">
        <v>153192</v>
      </c>
    </row>
    <row r="200" spans="1:6">
      <c r="A200">
        <v>199</v>
      </c>
      <c r="B200" t="s">
        <v>87</v>
      </c>
      <c r="C200" t="s">
        <v>125</v>
      </c>
      <c r="D200" t="s">
        <v>124</v>
      </c>
      <c r="E200" t="s">
        <v>132</v>
      </c>
      <c r="F200">
        <v>168290</v>
      </c>
    </row>
    <row r="201" spans="1:6">
      <c r="A201">
        <v>200</v>
      </c>
      <c r="B201" t="s">
        <v>88</v>
      </c>
      <c r="C201" t="s">
        <v>125</v>
      </c>
      <c r="D201" t="s">
        <v>124</v>
      </c>
      <c r="E201" t="s">
        <v>132</v>
      </c>
      <c r="F201">
        <v>167356</v>
      </c>
    </row>
    <row r="202" spans="1:6">
      <c r="A202">
        <v>201</v>
      </c>
      <c r="B202" t="s">
        <v>89</v>
      </c>
      <c r="C202" t="s">
        <v>125</v>
      </c>
      <c r="D202" t="s">
        <v>124</v>
      </c>
      <c r="E202" t="s">
        <v>132</v>
      </c>
      <c r="F202">
        <v>714414</v>
      </c>
    </row>
    <row r="203" spans="1:6">
      <c r="A203">
        <v>202</v>
      </c>
      <c r="B203" t="s">
        <v>90</v>
      </c>
      <c r="C203" t="s">
        <v>125</v>
      </c>
      <c r="D203" t="s">
        <v>124</v>
      </c>
      <c r="E203" t="s">
        <v>132</v>
      </c>
      <c r="F203">
        <v>413272</v>
      </c>
    </row>
    <row r="204" spans="1:6">
      <c r="A204">
        <v>203</v>
      </c>
      <c r="B204" t="s">
        <v>91</v>
      </c>
      <c r="C204" t="s">
        <v>125</v>
      </c>
      <c r="D204" t="s">
        <v>124</v>
      </c>
      <c r="E204" t="s">
        <v>132</v>
      </c>
      <c r="F204">
        <v>62395</v>
      </c>
    </row>
    <row r="205" spans="1:6">
      <c r="A205">
        <v>204</v>
      </c>
      <c r="B205" t="s">
        <v>92</v>
      </c>
      <c r="C205" t="s">
        <v>125</v>
      </c>
      <c r="D205" t="s">
        <v>124</v>
      </c>
      <c r="E205" t="s">
        <v>132</v>
      </c>
      <c r="F205">
        <v>7954</v>
      </c>
    </row>
    <row r="206" spans="1:6">
      <c r="A206">
        <v>205</v>
      </c>
      <c r="B206" t="s">
        <v>93</v>
      </c>
      <c r="C206" t="s">
        <v>125</v>
      </c>
      <c r="D206" t="s">
        <v>124</v>
      </c>
      <c r="E206" t="s">
        <v>132</v>
      </c>
      <c r="F206">
        <v>20514</v>
      </c>
    </row>
    <row r="207" spans="1:6">
      <c r="A207">
        <v>206</v>
      </c>
      <c r="B207" t="s">
        <v>94</v>
      </c>
      <c r="C207" t="s">
        <v>125</v>
      </c>
      <c r="D207" t="s">
        <v>124</v>
      </c>
      <c r="E207" t="s">
        <v>132</v>
      </c>
      <c r="F207">
        <v>14704</v>
      </c>
    </row>
    <row r="208" spans="1:6">
      <c r="A208">
        <v>207</v>
      </c>
      <c r="B208" t="s">
        <v>95</v>
      </c>
      <c r="C208" t="s">
        <v>125</v>
      </c>
      <c r="D208" t="s">
        <v>124</v>
      </c>
      <c r="E208" t="s">
        <v>132</v>
      </c>
      <c r="F208">
        <v>10658</v>
      </c>
    </row>
    <row r="209" spans="1:6">
      <c r="A209">
        <v>208</v>
      </c>
      <c r="B209" t="s">
        <v>96</v>
      </c>
      <c r="C209" t="s">
        <v>125</v>
      </c>
      <c r="D209" t="s">
        <v>124</v>
      </c>
      <c r="E209" t="s">
        <v>132</v>
      </c>
      <c r="F209">
        <v>15833</v>
      </c>
    </row>
    <row r="210" spans="1:6">
      <c r="A210">
        <v>209</v>
      </c>
      <c r="B210" t="s">
        <v>97</v>
      </c>
      <c r="C210" t="s">
        <v>125</v>
      </c>
      <c r="D210" t="s">
        <v>124</v>
      </c>
      <c r="E210" t="s">
        <v>132</v>
      </c>
      <c r="F210">
        <v>35163</v>
      </c>
    </row>
    <row r="211" spans="1:6">
      <c r="A211">
        <v>210</v>
      </c>
      <c r="B211" t="s">
        <v>98</v>
      </c>
      <c r="C211" t="s">
        <v>125</v>
      </c>
      <c r="D211" t="s">
        <v>124</v>
      </c>
      <c r="E211" t="s">
        <v>132</v>
      </c>
      <c r="F211">
        <v>38043</v>
      </c>
    </row>
    <row r="212" spans="1:6">
      <c r="A212">
        <v>211</v>
      </c>
      <c r="B212" t="s">
        <v>99</v>
      </c>
      <c r="C212" t="s">
        <v>125</v>
      </c>
      <c r="D212" t="s">
        <v>124</v>
      </c>
      <c r="E212" t="s">
        <v>132</v>
      </c>
      <c r="F212">
        <v>191739</v>
      </c>
    </row>
    <row r="213" spans="1:6">
      <c r="A213">
        <v>212</v>
      </c>
      <c r="B213" t="s">
        <v>100</v>
      </c>
      <c r="C213" t="s">
        <v>125</v>
      </c>
      <c r="D213" t="s">
        <v>124</v>
      </c>
      <c r="E213" t="s">
        <v>132</v>
      </c>
      <c r="F213">
        <v>19425</v>
      </c>
    </row>
    <row r="214" spans="1:6">
      <c r="A214">
        <v>213</v>
      </c>
      <c r="B214" t="s">
        <v>101</v>
      </c>
      <c r="C214" t="s">
        <v>125</v>
      </c>
      <c r="D214" t="s">
        <v>124</v>
      </c>
      <c r="E214" t="s">
        <v>132</v>
      </c>
      <c r="F214">
        <v>32903</v>
      </c>
    </row>
    <row r="215" spans="1:6">
      <c r="A215">
        <v>214</v>
      </c>
      <c r="B215" t="s">
        <v>102</v>
      </c>
      <c r="C215" t="s">
        <v>125</v>
      </c>
      <c r="D215" t="s">
        <v>124</v>
      </c>
      <c r="E215" t="s">
        <v>132</v>
      </c>
      <c r="F215">
        <v>63192</v>
      </c>
    </row>
    <row r="216" spans="1:6">
      <c r="A216">
        <v>215</v>
      </c>
      <c r="B216" t="s">
        <v>103</v>
      </c>
      <c r="C216" t="s">
        <v>125</v>
      </c>
      <c r="D216" t="s">
        <v>124</v>
      </c>
      <c r="E216" t="s">
        <v>132</v>
      </c>
      <c r="F216">
        <v>476343</v>
      </c>
    </row>
    <row r="217" spans="1:6">
      <c r="A217">
        <v>216</v>
      </c>
      <c r="B217" t="s">
        <v>104</v>
      </c>
      <c r="C217" t="s">
        <v>125</v>
      </c>
      <c r="D217" t="s">
        <v>124</v>
      </c>
      <c r="E217" t="s">
        <v>132</v>
      </c>
      <c r="F217">
        <v>176180</v>
      </c>
    </row>
    <row r="218" spans="1:6">
      <c r="A218">
        <v>217</v>
      </c>
      <c r="B218" t="s">
        <v>105</v>
      </c>
      <c r="C218" t="s">
        <v>125</v>
      </c>
      <c r="D218" t="s">
        <v>124</v>
      </c>
      <c r="E218" t="s">
        <v>132</v>
      </c>
      <c r="F218">
        <v>29091</v>
      </c>
    </row>
    <row r="219" spans="1:6">
      <c r="A219">
        <v>218</v>
      </c>
      <c r="B219" t="s">
        <v>106</v>
      </c>
      <c r="C219" t="s">
        <v>125</v>
      </c>
      <c r="D219" t="s">
        <v>124</v>
      </c>
      <c r="E219" t="s">
        <v>132</v>
      </c>
      <c r="F219">
        <v>12529</v>
      </c>
    </row>
    <row r="220" spans="1:6">
      <c r="A220">
        <v>219</v>
      </c>
      <c r="B220" t="s">
        <v>107</v>
      </c>
      <c r="C220" t="s">
        <v>125</v>
      </c>
      <c r="D220" t="s">
        <v>124</v>
      </c>
      <c r="E220" t="s">
        <v>132</v>
      </c>
      <c r="F220">
        <v>9174</v>
      </c>
    </row>
    <row r="221" spans="1:6">
      <c r="A221">
        <v>220</v>
      </c>
      <c r="B221" t="s">
        <v>108</v>
      </c>
      <c r="C221" t="s">
        <v>125</v>
      </c>
      <c r="D221" t="s">
        <v>124</v>
      </c>
      <c r="E221" t="s">
        <v>132</v>
      </c>
      <c r="F221">
        <v>5444</v>
      </c>
    </row>
    <row r="222" spans="1:6">
      <c r="A222">
        <v>221</v>
      </c>
      <c r="B222" t="s">
        <v>109</v>
      </c>
      <c r="C222" t="s">
        <v>125</v>
      </c>
      <c r="D222" t="s">
        <v>124</v>
      </c>
      <c r="E222" t="s">
        <v>132</v>
      </c>
      <c r="F222">
        <v>52665</v>
      </c>
    </row>
    <row r="223" spans="1:6">
      <c r="A223">
        <v>222</v>
      </c>
      <c r="B223" t="s">
        <v>110</v>
      </c>
      <c r="C223" t="s">
        <v>125</v>
      </c>
      <c r="D223" t="s">
        <v>124</v>
      </c>
      <c r="E223" t="s">
        <v>132</v>
      </c>
      <c r="F223">
        <v>63003</v>
      </c>
    </row>
    <row r="224" spans="1:6">
      <c r="A224">
        <v>223</v>
      </c>
      <c r="B224" t="s">
        <v>111</v>
      </c>
      <c r="C224" t="s">
        <v>125</v>
      </c>
      <c r="D224" t="s">
        <v>124</v>
      </c>
      <c r="E224" t="s">
        <v>132</v>
      </c>
      <c r="F224">
        <v>18450</v>
      </c>
    </row>
    <row r="225" spans="1:6">
      <c r="A225">
        <v>224</v>
      </c>
      <c r="B225" t="s">
        <v>112</v>
      </c>
      <c r="C225" t="s">
        <v>125</v>
      </c>
      <c r="D225" t="s">
        <v>124</v>
      </c>
      <c r="E225" t="s">
        <v>132</v>
      </c>
      <c r="F225">
        <v>14055</v>
      </c>
    </row>
    <row r="226" spans="1:6">
      <c r="A226">
        <v>225</v>
      </c>
      <c r="B226" t="s">
        <v>113</v>
      </c>
      <c r="C226" t="s">
        <v>125</v>
      </c>
      <c r="D226" t="s">
        <v>124</v>
      </c>
      <c r="E226" t="s">
        <v>132</v>
      </c>
      <c r="F226">
        <v>3851</v>
      </c>
    </row>
    <row r="227" spans="1:6">
      <c r="A227">
        <v>226</v>
      </c>
      <c r="B227" t="s">
        <v>114</v>
      </c>
      <c r="C227" t="s">
        <v>125</v>
      </c>
      <c r="D227" t="s">
        <v>124</v>
      </c>
      <c r="E227" t="s">
        <v>132</v>
      </c>
      <c r="F227">
        <v>5234</v>
      </c>
    </row>
    <row r="228" spans="1:6">
      <c r="A228">
        <v>227</v>
      </c>
      <c r="B228" t="s">
        <v>115</v>
      </c>
      <c r="C228" t="s">
        <v>125</v>
      </c>
      <c r="D228" t="s">
        <v>124</v>
      </c>
      <c r="E228" t="s">
        <v>132</v>
      </c>
      <c r="F228">
        <v>2086</v>
      </c>
    </row>
    <row r="229" spans="1:6">
      <c r="A229">
        <v>228</v>
      </c>
      <c r="B229" t="s">
        <v>116</v>
      </c>
      <c r="C229" t="s">
        <v>125</v>
      </c>
      <c r="D229" t="s">
        <v>124</v>
      </c>
      <c r="E229" t="s">
        <v>132</v>
      </c>
      <c r="F229">
        <v>115222</v>
      </c>
    </row>
    <row r="230" spans="1:6">
      <c r="A230">
        <v>229</v>
      </c>
      <c r="B230" t="s">
        <v>117</v>
      </c>
      <c r="C230" t="s">
        <v>125</v>
      </c>
      <c r="D230" t="s">
        <v>124</v>
      </c>
      <c r="E230" t="s">
        <v>132</v>
      </c>
      <c r="F230">
        <v>7347</v>
      </c>
    </row>
    <row r="231" spans="1:6">
      <c r="A231">
        <v>230</v>
      </c>
      <c r="B231" t="s">
        <v>118</v>
      </c>
      <c r="C231" t="s">
        <v>125</v>
      </c>
      <c r="D231" t="s">
        <v>124</v>
      </c>
      <c r="E231" t="s">
        <v>132</v>
      </c>
      <c r="F231">
        <v>47642</v>
      </c>
    </row>
    <row r="232" spans="1:6">
      <c r="A232">
        <v>231</v>
      </c>
      <c r="B232" t="s">
        <v>119</v>
      </c>
      <c r="C232" t="s">
        <v>125</v>
      </c>
      <c r="D232" t="s">
        <v>124</v>
      </c>
      <c r="E232" t="s">
        <v>132</v>
      </c>
      <c r="F232">
        <v>19112</v>
      </c>
    </row>
    <row r="233" spans="1:6">
      <c r="A233">
        <v>232</v>
      </c>
      <c r="B233" t="s">
        <v>120</v>
      </c>
      <c r="C233" t="s">
        <v>125</v>
      </c>
      <c r="D233" t="s">
        <v>124</v>
      </c>
      <c r="E233" t="s">
        <v>132</v>
      </c>
      <c r="F233">
        <v>17906</v>
      </c>
    </row>
    <row r="234" spans="1:6">
      <c r="A234">
        <v>233</v>
      </c>
      <c r="B234" t="s">
        <v>121</v>
      </c>
      <c r="C234" t="s">
        <v>125</v>
      </c>
      <c r="D234" t="s">
        <v>124</v>
      </c>
      <c r="E234" t="s">
        <v>132</v>
      </c>
      <c r="F234">
        <v>2124</v>
      </c>
    </row>
    <row r="235" spans="1:6">
      <c r="A235">
        <v>234</v>
      </c>
      <c r="B235" t="s">
        <v>122</v>
      </c>
      <c r="C235" t="s">
        <v>125</v>
      </c>
      <c r="D235" t="s">
        <v>124</v>
      </c>
      <c r="E235" t="s">
        <v>132</v>
      </c>
      <c r="F235">
        <v>24251</v>
      </c>
    </row>
    <row r="236" spans="1:6">
      <c r="A236">
        <v>235</v>
      </c>
      <c r="B236" t="s">
        <v>123</v>
      </c>
      <c r="C236" t="s">
        <v>125</v>
      </c>
      <c r="D236" t="s">
        <v>124</v>
      </c>
      <c r="E236" t="s">
        <v>132</v>
      </c>
      <c r="F236">
        <v>28478</v>
      </c>
    </row>
    <row r="237" spans="1:6">
      <c r="A237">
        <v>236</v>
      </c>
      <c r="B237" t="s">
        <v>72</v>
      </c>
      <c r="C237" t="s">
        <v>78</v>
      </c>
      <c r="D237" t="s">
        <v>126</v>
      </c>
      <c r="E237" t="s">
        <v>132</v>
      </c>
      <c r="F237" s="10">
        <v>292889</v>
      </c>
    </row>
    <row r="238" spans="1:6">
      <c r="A238">
        <v>237</v>
      </c>
      <c r="B238" t="s">
        <v>71</v>
      </c>
      <c r="C238" t="s">
        <v>78</v>
      </c>
      <c r="D238" t="s">
        <v>126</v>
      </c>
      <c r="E238" t="s">
        <v>132</v>
      </c>
      <c r="F238" s="10">
        <v>59963</v>
      </c>
    </row>
    <row r="239" spans="1:6">
      <c r="A239">
        <v>238</v>
      </c>
      <c r="B239" t="s">
        <v>79</v>
      </c>
      <c r="C239" t="s">
        <v>78</v>
      </c>
      <c r="D239" t="s">
        <v>126</v>
      </c>
      <c r="E239" t="s">
        <v>132</v>
      </c>
      <c r="F239" s="10">
        <v>63902</v>
      </c>
    </row>
    <row r="240" spans="1:6">
      <c r="A240">
        <v>239</v>
      </c>
      <c r="B240" t="s">
        <v>80</v>
      </c>
      <c r="C240" t="s">
        <v>78</v>
      </c>
      <c r="D240" t="s">
        <v>126</v>
      </c>
      <c r="E240" t="s">
        <v>132</v>
      </c>
      <c r="F240" s="10">
        <v>128246</v>
      </c>
    </row>
    <row r="241" spans="1:6">
      <c r="A241">
        <v>240</v>
      </c>
      <c r="B241" t="s">
        <v>81</v>
      </c>
      <c r="C241" t="s">
        <v>78</v>
      </c>
      <c r="D241" t="s">
        <v>126</v>
      </c>
      <c r="E241" t="s">
        <v>132</v>
      </c>
      <c r="F241" s="10">
        <v>52185</v>
      </c>
    </row>
    <row r="242" spans="1:6">
      <c r="A242">
        <v>241</v>
      </c>
      <c r="B242" t="s">
        <v>82</v>
      </c>
      <c r="C242" t="s">
        <v>78</v>
      </c>
      <c r="D242" t="s">
        <v>126</v>
      </c>
      <c r="E242" t="s">
        <v>132</v>
      </c>
      <c r="F242" s="10">
        <v>55047</v>
      </c>
    </row>
    <row r="243" spans="1:6">
      <c r="A243">
        <v>242</v>
      </c>
      <c r="B243" t="s">
        <v>83</v>
      </c>
      <c r="C243" t="s">
        <v>78</v>
      </c>
      <c r="D243" t="s">
        <v>126</v>
      </c>
      <c r="E243" t="s">
        <v>132</v>
      </c>
      <c r="F243" s="10">
        <v>96909</v>
      </c>
    </row>
    <row r="244" spans="1:6">
      <c r="A244">
        <v>243</v>
      </c>
      <c r="B244" t="s">
        <v>84</v>
      </c>
      <c r="C244" t="s">
        <v>78</v>
      </c>
      <c r="D244" t="s">
        <v>126</v>
      </c>
      <c r="E244" t="s">
        <v>132</v>
      </c>
      <c r="F244" s="10">
        <v>127183</v>
      </c>
    </row>
    <row r="245" spans="1:6">
      <c r="A245">
        <v>244</v>
      </c>
      <c r="B245" t="s">
        <v>85</v>
      </c>
      <c r="C245" t="s">
        <v>78</v>
      </c>
      <c r="D245" t="s">
        <v>126</v>
      </c>
      <c r="E245" t="s">
        <v>132</v>
      </c>
      <c r="F245" s="10">
        <v>75566</v>
      </c>
    </row>
    <row r="246" spans="1:6">
      <c r="A246">
        <v>245</v>
      </c>
      <c r="B246" t="s">
        <v>86</v>
      </c>
      <c r="C246" t="s">
        <v>78</v>
      </c>
      <c r="D246" t="s">
        <v>126</v>
      </c>
      <c r="E246" t="s">
        <v>132</v>
      </c>
      <c r="F246" s="10">
        <v>89498</v>
      </c>
    </row>
    <row r="247" spans="1:6">
      <c r="A247">
        <v>246</v>
      </c>
      <c r="B247" t="s">
        <v>87</v>
      </c>
      <c r="C247" t="s">
        <v>78</v>
      </c>
      <c r="D247" t="s">
        <v>126</v>
      </c>
      <c r="E247" t="s">
        <v>132</v>
      </c>
      <c r="F247" s="10">
        <v>277556</v>
      </c>
    </row>
    <row r="248" spans="1:6">
      <c r="A248">
        <v>247</v>
      </c>
      <c r="B248" t="s">
        <v>88</v>
      </c>
      <c r="C248" t="s">
        <v>78</v>
      </c>
      <c r="D248" t="s">
        <v>126</v>
      </c>
      <c r="E248" t="s">
        <v>132</v>
      </c>
      <c r="F248" s="10">
        <v>239619</v>
      </c>
    </row>
    <row r="249" spans="1:6">
      <c r="A249">
        <v>248</v>
      </c>
      <c r="B249" t="s">
        <v>89</v>
      </c>
      <c r="C249" t="s">
        <v>78</v>
      </c>
      <c r="D249" t="s">
        <v>126</v>
      </c>
      <c r="E249" t="s">
        <v>132</v>
      </c>
      <c r="F249" s="10">
        <v>545945</v>
      </c>
    </row>
    <row r="250" spans="1:6">
      <c r="A250">
        <v>249</v>
      </c>
      <c r="B250" t="s">
        <v>90</v>
      </c>
      <c r="C250" t="s">
        <v>78</v>
      </c>
      <c r="D250" t="s">
        <v>126</v>
      </c>
      <c r="E250" t="s">
        <v>132</v>
      </c>
      <c r="F250" s="10">
        <v>348055</v>
      </c>
    </row>
    <row r="251" spans="1:6">
      <c r="A251">
        <v>250</v>
      </c>
      <c r="B251" t="s">
        <v>91</v>
      </c>
      <c r="C251" t="s">
        <v>78</v>
      </c>
      <c r="D251" t="s">
        <v>126</v>
      </c>
      <c r="E251" t="s">
        <v>132</v>
      </c>
      <c r="F251" s="10">
        <v>98712</v>
      </c>
    </row>
    <row r="252" spans="1:6">
      <c r="A252">
        <v>251</v>
      </c>
      <c r="B252" t="s">
        <v>92</v>
      </c>
      <c r="C252" t="s">
        <v>78</v>
      </c>
      <c r="D252" t="s">
        <v>126</v>
      </c>
      <c r="E252" t="s">
        <v>132</v>
      </c>
      <c r="F252" s="10">
        <v>52314</v>
      </c>
    </row>
    <row r="253" spans="1:6">
      <c r="A253">
        <v>252</v>
      </c>
      <c r="B253" t="s">
        <v>93</v>
      </c>
      <c r="C253" t="s">
        <v>78</v>
      </c>
      <c r="D253" t="s">
        <v>126</v>
      </c>
      <c r="E253" t="s">
        <v>132</v>
      </c>
      <c r="F253" s="10">
        <v>60847</v>
      </c>
    </row>
    <row r="254" spans="1:6">
      <c r="A254">
        <v>253</v>
      </c>
      <c r="B254" t="s">
        <v>94</v>
      </c>
      <c r="C254" t="s">
        <v>78</v>
      </c>
      <c r="D254" t="s">
        <v>126</v>
      </c>
      <c r="E254" t="s">
        <v>132</v>
      </c>
      <c r="F254" s="10">
        <v>45831</v>
      </c>
    </row>
    <row r="255" spans="1:6">
      <c r="A255">
        <v>254</v>
      </c>
      <c r="B255" t="s">
        <v>95</v>
      </c>
      <c r="C255" t="s">
        <v>78</v>
      </c>
      <c r="D255" t="s">
        <v>126</v>
      </c>
      <c r="E255" t="s">
        <v>132</v>
      </c>
      <c r="F255" s="10">
        <v>38081</v>
      </c>
    </row>
    <row r="256" spans="1:6">
      <c r="A256">
        <v>255</v>
      </c>
      <c r="B256" t="s">
        <v>96</v>
      </c>
      <c r="C256" t="s">
        <v>78</v>
      </c>
      <c r="D256" t="s">
        <v>126</v>
      </c>
      <c r="E256" t="s">
        <v>132</v>
      </c>
      <c r="F256" s="10">
        <v>91606</v>
      </c>
    </row>
    <row r="257" spans="1:6">
      <c r="A257">
        <v>256</v>
      </c>
      <c r="B257" t="s">
        <v>97</v>
      </c>
      <c r="C257" t="s">
        <v>78</v>
      </c>
      <c r="D257" t="s">
        <v>126</v>
      </c>
      <c r="E257" t="s">
        <v>132</v>
      </c>
      <c r="F257" s="10">
        <v>98051</v>
      </c>
    </row>
    <row r="258" spans="1:6">
      <c r="A258">
        <v>257</v>
      </c>
      <c r="B258" t="s">
        <v>98</v>
      </c>
      <c r="C258" t="s">
        <v>78</v>
      </c>
      <c r="D258" t="s">
        <v>126</v>
      </c>
      <c r="E258" t="s">
        <v>132</v>
      </c>
      <c r="F258" s="10">
        <v>147344</v>
      </c>
    </row>
    <row r="259" spans="1:6">
      <c r="A259">
        <v>258</v>
      </c>
      <c r="B259" t="s">
        <v>99</v>
      </c>
      <c r="C259" t="s">
        <v>78</v>
      </c>
      <c r="D259" t="s">
        <v>126</v>
      </c>
      <c r="E259" t="s">
        <v>132</v>
      </c>
      <c r="F259" s="10">
        <v>305867</v>
      </c>
    </row>
    <row r="260" spans="1:6">
      <c r="A260">
        <v>259</v>
      </c>
      <c r="B260" t="s">
        <v>100</v>
      </c>
      <c r="C260" t="s">
        <v>78</v>
      </c>
      <c r="D260" t="s">
        <v>126</v>
      </c>
      <c r="E260" t="s">
        <v>132</v>
      </c>
      <c r="F260" s="10">
        <v>81345</v>
      </c>
    </row>
    <row r="261" spans="1:6">
      <c r="A261">
        <v>260</v>
      </c>
      <c r="B261" t="s">
        <v>101</v>
      </c>
      <c r="C261" t="s">
        <v>78</v>
      </c>
      <c r="D261" t="s">
        <v>126</v>
      </c>
      <c r="E261" t="s">
        <v>132</v>
      </c>
      <c r="F261" s="10">
        <v>58028</v>
      </c>
    </row>
    <row r="262" spans="1:6">
      <c r="A262">
        <v>261</v>
      </c>
      <c r="B262" t="s">
        <v>102</v>
      </c>
      <c r="C262" t="s">
        <v>78</v>
      </c>
      <c r="D262" t="s">
        <v>126</v>
      </c>
      <c r="E262" t="s">
        <v>132</v>
      </c>
      <c r="F262" s="10">
        <v>121151</v>
      </c>
    </row>
    <row r="263" spans="1:6">
      <c r="A263">
        <v>262</v>
      </c>
      <c r="B263" t="s">
        <v>103</v>
      </c>
      <c r="C263" t="s">
        <v>78</v>
      </c>
      <c r="D263" t="s">
        <v>126</v>
      </c>
      <c r="E263" t="s">
        <v>132</v>
      </c>
      <c r="F263" s="10">
        <v>368871</v>
      </c>
    </row>
    <row r="264" spans="1:6">
      <c r="A264">
        <v>263</v>
      </c>
      <c r="B264" t="s">
        <v>104</v>
      </c>
      <c r="C264" t="s">
        <v>78</v>
      </c>
      <c r="D264" t="s">
        <v>126</v>
      </c>
      <c r="E264" t="s">
        <v>132</v>
      </c>
      <c r="F264" s="10">
        <v>238112</v>
      </c>
    </row>
    <row r="265" spans="1:6">
      <c r="A265">
        <v>264</v>
      </c>
      <c r="B265" t="s">
        <v>105</v>
      </c>
      <c r="C265" t="s">
        <v>78</v>
      </c>
      <c r="D265" t="s">
        <v>126</v>
      </c>
      <c r="E265" t="s">
        <v>132</v>
      </c>
      <c r="F265" s="10">
        <v>66188</v>
      </c>
    </row>
    <row r="266" spans="1:6">
      <c r="A266">
        <v>265</v>
      </c>
      <c r="B266" t="s">
        <v>106</v>
      </c>
      <c r="C266" t="s">
        <v>78</v>
      </c>
      <c r="D266" t="s">
        <v>126</v>
      </c>
      <c r="E266" t="s">
        <v>132</v>
      </c>
      <c r="F266" s="10">
        <v>48225</v>
      </c>
    </row>
    <row r="267" spans="1:6">
      <c r="A267">
        <v>266</v>
      </c>
      <c r="B267" t="s">
        <v>107</v>
      </c>
      <c r="C267" t="s">
        <v>78</v>
      </c>
      <c r="D267" t="s">
        <v>126</v>
      </c>
      <c r="E267" t="s">
        <v>132</v>
      </c>
      <c r="F267" s="10">
        <v>31073</v>
      </c>
    </row>
    <row r="268" spans="1:6">
      <c r="A268">
        <v>267</v>
      </c>
      <c r="B268" t="s">
        <v>108</v>
      </c>
      <c r="C268" t="s">
        <v>78</v>
      </c>
      <c r="D268" t="s">
        <v>126</v>
      </c>
      <c r="E268" t="s">
        <v>132</v>
      </c>
      <c r="F268" s="10">
        <v>35051</v>
      </c>
    </row>
    <row r="269" spans="1:6">
      <c r="A269">
        <v>268</v>
      </c>
      <c r="B269" t="s">
        <v>109</v>
      </c>
      <c r="C269" t="s">
        <v>78</v>
      </c>
      <c r="D269" t="s">
        <v>126</v>
      </c>
      <c r="E269" t="s">
        <v>132</v>
      </c>
      <c r="F269" s="10">
        <v>112545</v>
      </c>
    </row>
    <row r="270" spans="1:6">
      <c r="A270">
        <v>269</v>
      </c>
      <c r="B270" t="s">
        <v>110</v>
      </c>
      <c r="C270" t="s">
        <v>78</v>
      </c>
      <c r="D270" t="s">
        <v>126</v>
      </c>
      <c r="E270" t="s">
        <v>132</v>
      </c>
      <c r="F270" s="10">
        <v>150896</v>
      </c>
    </row>
    <row r="271" spans="1:6">
      <c r="A271">
        <v>270</v>
      </c>
      <c r="B271" t="s">
        <v>111</v>
      </c>
      <c r="C271" t="s">
        <v>78</v>
      </c>
      <c r="D271" t="s">
        <v>126</v>
      </c>
      <c r="E271" t="s">
        <v>132</v>
      </c>
      <c r="F271" s="10">
        <v>83946</v>
      </c>
    </row>
    <row r="272" spans="1:6">
      <c r="A272">
        <v>271</v>
      </c>
      <c r="B272" t="s">
        <v>112</v>
      </c>
      <c r="C272" t="s">
        <v>78</v>
      </c>
      <c r="D272" t="s">
        <v>126</v>
      </c>
      <c r="E272" t="s">
        <v>132</v>
      </c>
      <c r="F272" s="10">
        <v>46926</v>
      </c>
    </row>
    <row r="273" spans="1:6">
      <c r="A273">
        <v>272</v>
      </c>
      <c r="B273" t="s">
        <v>113</v>
      </c>
      <c r="C273" t="s">
        <v>78</v>
      </c>
      <c r="D273" t="s">
        <v>126</v>
      </c>
      <c r="E273" t="s">
        <v>132</v>
      </c>
      <c r="F273" s="10">
        <v>50142</v>
      </c>
    </row>
    <row r="274" spans="1:6">
      <c r="A274">
        <v>273</v>
      </c>
      <c r="B274" t="s">
        <v>114</v>
      </c>
      <c r="C274" t="s">
        <v>78</v>
      </c>
      <c r="D274" t="s">
        <v>126</v>
      </c>
      <c r="E274" t="s">
        <v>132</v>
      </c>
      <c r="F274" s="10">
        <v>76925</v>
      </c>
    </row>
    <row r="275" spans="1:6">
      <c r="A275">
        <v>274</v>
      </c>
      <c r="B275" t="s">
        <v>115</v>
      </c>
      <c r="C275" t="s">
        <v>78</v>
      </c>
      <c r="D275" t="s">
        <v>126</v>
      </c>
      <c r="E275" t="s">
        <v>132</v>
      </c>
      <c r="F275" s="10">
        <v>41787</v>
      </c>
    </row>
    <row r="276" spans="1:6">
      <c r="A276">
        <v>275</v>
      </c>
      <c r="B276" t="s">
        <v>116</v>
      </c>
      <c r="C276" t="s">
        <v>78</v>
      </c>
      <c r="D276" t="s">
        <v>126</v>
      </c>
      <c r="E276" t="s">
        <v>132</v>
      </c>
      <c r="F276" s="10">
        <v>240578</v>
      </c>
    </row>
    <row r="277" spans="1:6">
      <c r="A277">
        <v>276</v>
      </c>
      <c r="B277" t="s">
        <v>117</v>
      </c>
      <c r="C277" t="s">
        <v>78</v>
      </c>
      <c r="D277" t="s">
        <v>126</v>
      </c>
      <c r="E277" t="s">
        <v>132</v>
      </c>
      <c r="F277" s="10">
        <v>55961</v>
      </c>
    </row>
    <row r="278" spans="1:6">
      <c r="A278">
        <v>277</v>
      </c>
      <c r="B278" t="s">
        <v>118</v>
      </c>
      <c r="C278" t="s">
        <v>78</v>
      </c>
      <c r="D278" t="s">
        <v>126</v>
      </c>
      <c r="E278" t="s">
        <v>132</v>
      </c>
      <c r="F278" s="10">
        <v>71175</v>
      </c>
    </row>
    <row r="279" spans="1:6">
      <c r="A279">
        <v>278</v>
      </c>
      <c r="B279" t="s">
        <v>119</v>
      </c>
      <c r="C279" t="s">
        <v>78</v>
      </c>
      <c r="D279" t="s">
        <v>126</v>
      </c>
      <c r="E279" t="s">
        <v>132</v>
      </c>
      <c r="F279" s="10">
        <v>113165</v>
      </c>
    </row>
    <row r="280" spans="1:6">
      <c r="A280">
        <v>279</v>
      </c>
      <c r="B280" t="s">
        <v>120</v>
      </c>
      <c r="C280" t="s">
        <v>78</v>
      </c>
      <c r="D280" t="s">
        <v>126</v>
      </c>
      <c r="E280" t="s">
        <v>132</v>
      </c>
      <c r="F280" s="10">
        <v>65211</v>
      </c>
    </row>
    <row r="281" spans="1:6">
      <c r="A281">
        <v>280</v>
      </c>
      <c r="B281" t="s">
        <v>121</v>
      </c>
      <c r="C281" t="s">
        <v>78</v>
      </c>
      <c r="D281" t="s">
        <v>126</v>
      </c>
      <c r="E281" t="s">
        <v>132</v>
      </c>
      <c r="F281" s="10">
        <v>55916</v>
      </c>
    </row>
    <row r="282" spans="1:6">
      <c r="A282">
        <v>281</v>
      </c>
      <c r="B282" t="s">
        <v>122</v>
      </c>
      <c r="C282" t="s">
        <v>78</v>
      </c>
      <c r="D282" t="s">
        <v>126</v>
      </c>
      <c r="E282" t="s">
        <v>132</v>
      </c>
      <c r="F282" s="10">
        <v>95738</v>
      </c>
    </row>
    <row r="283" spans="1:6">
      <c r="A283">
        <v>282</v>
      </c>
      <c r="B283" t="s">
        <v>123</v>
      </c>
      <c r="C283" t="s">
        <v>78</v>
      </c>
      <c r="D283" t="s">
        <v>126</v>
      </c>
      <c r="E283" t="s">
        <v>132</v>
      </c>
      <c r="F283" s="10">
        <v>61780</v>
      </c>
    </row>
  </sheetData>
  <phoneticPr fontId="2"/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07382-CC80-7645-9DF5-8B868A0BBEF1}">
  <dimension ref="A1:K50"/>
  <sheetViews>
    <sheetView workbookViewId="0">
      <selection activeCell="B4" sqref="B4"/>
    </sheetView>
  </sheetViews>
  <sheetFormatPr baseColWidth="10" defaultRowHeight="18"/>
  <cols>
    <col min="1" max="16384" width="10.83203125" style="25"/>
  </cols>
  <sheetData>
    <row r="1" spans="1:11">
      <c r="B1" s="25" t="s">
        <v>134</v>
      </c>
      <c r="C1" s="25" t="s">
        <v>124</v>
      </c>
      <c r="E1" s="25" t="s">
        <v>124</v>
      </c>
      <c r="G1" s="25" t="s">
        <v>127</v>
      </c>
    </row>
    <row r="2" spans="1:11">
      <c r="B2" s="25" t="s">
        <v>135</v>
      </c>
      <c r="C2" s="25" t="s">
        <v>78</v>
      </c>
      <c r="E2" s="25" t="s">
        <v>125</v>
      </c>
      <c r="G2" s="25" t="s">
        <v>78</v>
      </c>
    </row>
    <row r="3" spans="1:11">
      <c r="B3" s="25" t="s">
        <v>136</v>
      </c>
      <c r="C3" s="22" t="s">
        <v>2</v>
      </c>
      <c r="D3" s="22" t="s">
        <v>3</v>
      </c>
      <c r="E3" s="22" t="s">
        <v>2</v>
      </c>
      <c r="F3" s="22" t="s">
        <v>3</v>
      </c>
      <c r="G3" s="22" t="s">
        <v>2</v>
      </c>
      <c r="H3" s="22" t="s">
        <v>3</v>
      </c>
      <c r="I3" s="26" t="s">
        <v>128</v>
      </c>
      <c r="J3" s="22" t="s">
        <v>2</v>
      </c>
      <c r="K3" s="22" t="s">
        <v>3</v>
      </c>
    </row>
    <row r="4" spans="1:11">
      <c r="A4" s="25">
        <v>1</v>
      </c>
      <c r="B4" s="25" t="s">
        <v>72</v>
      </c>
      <c r="C4" s="25" cm="1">
        <f t="array" ref="C4">_xlfn._xlws.FILTER(接種回数DB!$F$2:$F$283,(接種回数DB!$E$2:$E$283=Summary!C$3)* (接種回数DB!$B$2:$B$283=Summary!$B4)*(接種回数DB!$C$2:$C$283=Summary!C$2)*(接種回数DB!$D$2:$D$283=Summary!C$1),"")</f>
        <v>1991581</v>
      </c>
      <c r="D4" s="25" cm="1">
        <f t="array" ref="D4">_xlfn._xlws.FILTER(接種回数DB!$F$2:$F$283,(接種回数DB!$E$2:$E$283=Summary!D$3)* (接種回数DB!$B$2:$B$283=Summary!$B4)*(接種回数DB!$C$2:$C$283=Summary!C$2)*(接種回数DB!$D$2:$D$283=Summary!C$1),"")</f>
        <v>1663807</v>
      </c>
      <c r="E4" s="25" cm="1">
        <f t="array" ref="E4">_xlfn._xlws.FILTER(接種回数DB!$F$2:$F$283,(接種回数DB!$E$2:$E$283=Summary!E$3)* (接種回数DB!$B$2:$B$283=Summary!$B4)*(接種回数DB!$C$2:$C$283=Summary!E$2)*(接種回数DB!$D$2:$D$283=Summary!E$1),"")</f>
        <v>250195</v>
      </c>
      <c r="F4" s="25" cm="1">
        <f t="array" ref="F4">_xlfn._xlws.FILTER(接種回数DB!$F$2:$F$283,(接種回数DB!$E$2:$E$283=Summary!F$3)* (接種回数DB!$B$2:$B$283=Summary!$B4)*(接種回数DB!$C$2:$C$283=Summary!E$2)*(接種回数DB!$D$2:$D$283=Summary!E$1),"")</f>
        <v>100775</v>
      </c>
      <c r="G4" s="25" cm="1">
        <f t="array" ref="G4">_xlfn._xlws.FILTER(接種回数DB!$F$2:$F$283,(接種回数DB!$E$2:$E$283=Summary!G$3)* (接種回数DB!$B$2:$B$283=Summary!$B4)*(接種回数DB!$C$2:$C$283=Summary!G$2)*(接種回数DB!$D$2:$D$283=Summary!G$1),"")</f>
        <v>329121</v>
      </c>
      <c r="H4" s="25" cm="1">
        <f t="array" ref="H4">_xlfn._xlws.FILTER(接種回数DB!$F$2:$F$283,(接種回数DB!$E$2:$E$283=Summary!H$3)* (接種回数DB!$B$2:$B$283=Summary!$B4)*(接種回数DB!$C$2:$C$283=Summary!G$2)*(接種回数DB!$D$2:$D$283=Summary!G$1),"")</f>
        <v>292889</v>
      </c>
      <c r="I4" s="25">
        <f>SUM(C4:H4)</f>
        <v>4628368</v>
      </c>
      <c r="J4" s="25">
        <f>SUM(C4,E4,G4)</f>
        <v>2570897</v>
      </c>
      <c r="K4" s="25">
        <f>SUM(D4,F4,H4)</f>
        <v>2057471</v>
      </c>
    </row>
    <row r="5" spans="1:11">
      <c r="A5" s="25">
        <v>2</v>
      </c>
      <c r="B5" s="25" t="s">
        <v>71</v>
      </c>
      <c r="C5" s="25" cm="1">
        <f t="array" ref="C5">_xlfn._xlws.FILTER(接種回数DB!$F$2:$F$283,(接種回数DB!$E$2:$E$283=Summary!C$3)* (接種回数DB!$B$2:$B$283=Summary!$B5)*(接種回数DB!$C$2:$C$283=Summary!C$2)*(接種回数DB!$D$2:$D$283=Summary!C$1),"")</f>
        <v>583289</v>
      </c>
      <c r="D5" s="25" cm="1">
        <f t="array" ref="D5">_xlfn._xlws.FILTER(接種回数DB!$F$2:$F$283,(接種回数DB!$E$2:$E$283=Summary!D$3)* (接種回数DB!$B$2:$B$283=Summary!$B5)*(接種回数DB!$C$2:$C$283=Summary!C$2)*(接種回数DB!$D$2:$D$283=Summary!C$1),"")</f>
        <v>471657</v>
      </c>
      <c r="E5" s="25" cm="1">
        <f t="array" ref="E5">_xlfn._xlws.FILTER(接種回数DB!$F$2:$F$283,(接種回数DB!$E$2:$E$283=Summary!E$3)* (接種回数DB!$B$2:$B$283=Summary!$B5)*(接種回数DB!$C$2:$C$283=Summary!E$2)*(接種回数DB!$D$2:$D$283=Summary!E$1),"")</f>
        <v>9970</v>
      </c>
      <c r="F5" s="25" cm="1">
        <f t="array" ref="F5">_xlfn._xlws.FILTER(接種回数DB!$F$2:$F$283,(接種回数DB!$E$2:$E$283=Summary!F$3)* (接種回数DB!$B$2:$B$283=Summary!$B5)*(接種回数DB!$C$2:$C$283=Summary!E$2)*(接種回数DB!$D$2:$D$283=Summary!E$1),"")</f>
        <v>6276</v>
      </c>
      <c r="G5" s="25" cm="1">
        <f t="array" ref="G5">_xlfn._xlws.FILTER(接種回数DB!$F$2:$F$283,(接種回数DB!$E$2:$E$283=Summary!G$3)* (接種回数DB!$B$2:$B$283=Summary!$B5)*(接種回数DB!$C$2:$C$283=Summary!G$2)*(接種回数DB!$D$2:$D$283=Summary!G$1),"")</f>
        <v>67672</v>
      </c>
      <c r="H5" s="25" cm="1">
        <f t="array" ref="H5">_xlfn._xlws.FILTER(接種回数DB!$F$2:$F$283,(接種回数DB!$E$2:$E$283=Summary!H$3)* (接種回数DB!$B$2:$B$283=Summary!$B5)*(接種回数DB!$C$2:$C$283=Summary!G$2)*(接種回数DB!$D$2:$D$283=Summary!G$1),"")</f>
        <v>59963</v>
      </c>
      <c r="I5" s="25">
        <f t="shared" ref="I5:I50" si="0">SUM(C5:H5)</f>
        <v>1198827</v>
      </c>
      <c r="J5" s="25">
        <f t="shared" ref="J5:J50" si="1">SUM(C5,E5,G5)</f>
        <v>660931</v>
      </c>
      <c r="K5" s="25">
        <f t="shared" ref="K5:K50" si="2">SUM(D5,F5,H5)</f>
        <v>537896</v>
      </c>
    </row>
    <row r="6" spans="1:11">
      <c r="A6" s="25">
        <v>3</v>
      </c>
      <c r="B6" s="25" t="s">
        <v>79</v>
      </c>
      <c r="C6" s="25" cm="1">
        <f t="array" ref="C6">_xlfn._xlws.FILTER(接種回数DB!$F$2:$F$283,(接種回数DB!$E$2:$E$283=Summary!C$3)* (接種回数DB!$B$2:$B$283=Summary!$B6)*(接種回数DB!$C$2:$C$283=Summary!C$2)*(接種回数DB!$D$2:$D$283=Summary!C$1),"")</f>
        <v>479179</v>
      </c>
      <c r="D6" s="25" cm="1">
        <f t="array" ref="D6">_xlfn._xlws.FILTER(接種回数DB!$F$2:$F$283,(接種回数DB!$E$2:$E$283=Summary!D$3)* (接種回数DB!$B$2:$B$283=Summary!$B6)*(接種回数DB!$C$2:$C$283=Summary!C$2)*(接種回数DB!$D$2:$D$283=Summary!C$1),"")</f>
        <v>400269</v>
      </c>
      <c r="E6" s="25" cm="1">
        <f t="array" ref="E6">_xlfn._xlws.FILTER(接種回数DB!$F$2:$F$283,(接種回数DB!$E$2:$E$283=Summary!E$3)* (接種回数DB!$B$2:$B$283=Summary!$B6)*(接種回数DB!$C$2:$C$283=Summary!E$2)*(接種回数DB!$D$2:$D$283=Summary!E$1),"")</f>
        <v>48003</v>
      </c>
      <c r="F6" s="25" cm="1">
        <f t="array" ref="F6">_xlfn._xlws.FILTER(接種回数DB!$F$2:$F$283,(接種回数DB!$E$2:$E$283=Summary!F$3)* (接種回数DB!$B$2:$B$283=Summary!$B6)*(接種回数DB!$C$2:$C$283=Summary!E$2)*(接種回数DB!$D$2:$D$283=Summary!E$1),"")</f>
        <v>19784</v>
      </c>
      <c r="G6" s="25" cm="1">
        <f t="array" ref="G6">_xlfn._xlws.FILTER(接種回数DB!$F$2:$F$283,(接種回数DB!$E$2:$E$283=Summary!G$3)* (接種回数DB!$B$2:$B$283=Summary!$B6)*(接種回数DB!$C$2:$C$283=Summary!G$2)*(接種回数DB!$D$2:$D$283=Summary!G$1),"")</f>
        <v>72438</v>
      </c>
      <c r="H6" s="25" cm="1">
        <f t="array" ref="H6">_xlfn._xlws.FILTER(接種回数DB!$F$2:$F$283,(接種回数DB!$E$2:$E$283=Summary!H$3)* (接種回数DB!$B$2:$B$283=Summary!$B6)*(接種回数DB!$C$2:$C$283=Summary!G$2)*(接種回数DB!$D$2:$D$283=Summary!G$1),"")</f>
        <v>63902</v>
      </c>
      <c r="I6" s="25">
        <f t="shared" si="0"/>
        <v>1083575</v>
      </c>
      <c r="J6" s="25">
        <f t="shared" si="1"/>
        <v>599620</v>
      </c>
      <c r="K6" s="25">
        <f t="shared" si="2"/>
        <v>483955</v>
      </c>
    </row>
    <row r="7" spans="1:11">
      <c r="A7" s="25">
        <v>4</v>
      </c>
      <c r="B7" s="25" t="s">
        <v>80</v>
      </c>
      <c r="C7" s="25" cm="1">
        <f t="array" ref="C7">_xlfn._xlws.FILTER(接種回数DB!$F$2:$F$283,(接種回数DB!$E$2:$E$283=Summary!C$3)* (接種回数DB!$B$2:$B$283=Summary!$B7)*(接種回数DB!$C$2:$C$283=Summary!C$2)*(接種回数DB!$D$2:$D$283=Summary!C$1),"")</f>
        <v>820891</v>
      </c>
      <c r="D7" s="25" cm="1">
        <f t="array" ref="D7">_xlfn._xlws.FILTER(接種回数DB!$F$2:$F$283,(接種回数DB!$E$2:$E$283=Summary!D$3)* (接種回数DB!$B$2:$B$283=Summary!$B7)*(接種回数DB!$C$2:$C$283=Summary!C$2)*(接種回数DB!$D$2:$D$283=Summary!C$1),"")</f>
        <v>696337</v>
      </c>
      <c r="E7" s="25" cm="1">
        <f t="array" ref="E7">_xlfn._xlws.FILTER(接種回数DB!$F$2:$F$283,(接種回数DB!$E$2:$E$283=Summary!E$3)* (接種回数DB!$B$2:$B$283=Summary!$B7)*(接種回数DB!$C$2:$C$283=Summary!E$2)*(接種回数DB!$D$2:$D$283=Summary!E$1),"")</f>
        <v>174251</v>
      </c>
      <c r="F7" s="25" cm="1">
        <f t="array" ref="F7">_xlfn._xlws.FILTER(接種回数DB!$F$2:$F$283,(接種回数DB!$E$2:$E$283=Summary!F$3)* (接種回数DB!$B$2:$B$283=Summary!$B7)*(接種回数DB!$C$2:$C$283=Summary!E$2)*(接種回数DB!$D$2:$D$283=Summary!E$1),"")</f>
        <v>69261</v>
      </c>
      <c r="G7" s="25" cm="1">
        <f t="array" ref="G7">_xlfn._xlws.FILTER(接種回数DB!$F$2:$F$283,(接種回数DB!$E$2:$E$283=Summary!G$3)* (接種回数DB!$B$2:$B$283=Summary!$B7)*(接種回数DB!$C$2:$C$283=Summary!G$2)*(接種回数DB!$D$2:$D$283=Summary!G$1),"")</f>
        <v>151012</v>
      </c>
      <c r="H7" s="25" cm="1">
        <f t="array" ref="H7">_xlfn._xlws.FILTER(接種回数DB!$F$2:$F$283,(接種回数DB!$E$2:$E$283=Summary!H$3)* (接種回数DB!$B$2:$B$283=Summary!$B7)*(接種回数DB!$C$2:$C$283=Summary!G$2)*(接種回数DB!$D$2:$D$283=Summary!G$1),"")</f>
        <v>128246</v>
      </c>
      <c r="I7" s="25">
        <f t="shared" si="0"/>
        <v>2039998</v>
      </c>
      <c r="J7" s="25">
        <f t="shared" si="1"/>
        <v>1146154</v>
      </c>
      <c r="K7" s="25">
        <f t="shared" si="2"/>
        <v>893844</v>
      </c>
    </row>
    <row r="8" spans="1:11">
      <c r="A8" s="25">
        <v>5</v>
      </c>
      <c r="B8" s="25" t="s">
        <v>81</v>
      </c>
      <c r="C8" s="25" cm="1">
        <f t="array" ref="C8">_xlfn._xlws.FILTER(接種回数DB!$F$2:$F$283,(接種回数DB!$E$2:$E$283=Summary!C$3)* (接種回数DB!$B$2:$B$283=Summary!$B8)*(接種回数DB!$C$2:$C$283=Summary!C$2)*(接種回数DB!$D$2:$D$283=Summary!C$1),"")</f>
        <v>488644</v>
      </c>
      <c r="D8" s="25" cm="1">
        <f t="array" ref="D8">_xlfn._xlws.FILTER(接種回数DB!$F$2:$F$283,(接種回数DB!$E$2:$E$283=Summary!D$3)* (接種回数DB!$B$2:$B$283=Summary!$B8)*(接種回数DB!$C$2:$C$283=Summary!C$2)*(接種回数DB!$D$2:$D$283=Summary!C$1),"")</f>
        <v>374067</v>
      </c>
      <c r="E8" s="25" cm="1">
        <f t="array" ref="E8">_xlfn._xlws.FILTER(接種回数DB!$F$2:$F$283,(接種回数DB!$E$2:$E$283=Summary!E$3)* (接種回数DB!$B$2:$B$283=Summary!$B8)*(接種回数DB!$C$2:$C$283=Summary!E$2)*(接種回数DB!$D$2:$D$283=Summary!E$1),"")</f>
        <v>5764</v>
      </c>
      <c r="F8" s="25" cm="1">
        <f t="array" ref="F8">_xlfn._xlws.FILTER(接種回数DB!$F$2:$F$283,(接種回数DB!$E$2:$E$283=Summary!F$3)* (接種回数DB!$B$2:$B$283=Summary!$B8)*(接種回数DB!$C$2:$C$283=Summary!E$2)*(接種回数DB!$D$2:$D$283=Summary!E$1),"")</f>
        <v>1810</v>
      </c>
      <c r="G8" s="25" cm="1">
        <f t="array" ref="G8">_xlfn._xlws.FILTER(接種回数DB!$F$2:$F$283,(接種回数DB!$E$2:$E$283=Summary!G$3)* (接種回数DB!$B$2:$B$283=Summary!$B8)*(接種回数DB!$C$2:$C$283=Summary!G$2)*(接種回数DB!$D$2:$D$283=Summary!G$1),"")</f>
        <v>57783</v>
      </c>
      <c r="H8" s="25" cm="1">
        <f t="array" ref="H8">_xlfn._xlws.FILTER(接種回数DB!$F$2:$F$283,(接種回数DB!$E$2:$E$283=Summary!H$3)* (接種回数DB!$B$2:$B$283=Summary!$B8)*(接種回数DB!$C$2:$C$283=Summary!G$2)*(接種回数DB!$D$2:$D$283=Summary!G$1),"")</f>
        <v>52185</v>
      </c>
      <c r="I8" s="25">
        <f t="shared" si="0"/>
        <v>980253</v>
      </c>
      <c r="J8" s="25">
        <f t="shared" si="1"/>
        <v>552191</v>
      </c>
      <c r="K8" s="25">
        <f t="shared" si="2"/>
        <v>428062</v>
      </c>
    </row>
    <row r="9" spans="1:11">
      <c r="A9" s="25">
        <v>6</v>
      </c>
      <c r="B9" s="25" t="s">
        <v>82</v>
      </c>
      <c r="C9" s="25" cm="1">
        <f t="array" ref="C9">_xlfn._xlws.FILTER(接種回数DB!$F$2:$F$283,(接種回数DB!$E$2:$E$283=Summary!C$3)* (接種回数DB!$B$2:$B$283=Summary!$B9)*(接種回数DB!$C$2:$C$283=Summary!C$2)*(接種回数DB!$D$2:$D$283=Summary!C$1),"")</f>
        <v>548691</v>
      </c>
      <c r="D9" s="25" cm="1">
        <f t="array" ref="D9">_xlfn._xlws.FILTER(接種回数DB!$F$2:$F$283,(接種回数DB!$E$2:$E$283=Summary!D$3)* (接種回数DB!$B$2:$B$283=Summary!$B9)*(接種回数DB!$C$2:$C$283=Summary!C$2)*(接種回数DB!$D$2:$D$283=Summary!C$1),"")</f>
        <v>448940</v>
      </c>
      <c r="E9" s="25" cm="1">
        <f t="array" ref="E9">_xlfn._xlws.FILTER(接種回数DB!$F$2:$F$283,(接種回数DB!$E$2:$E$283=Summary!E$3)* (接種回数DB!$B$2:$B$283=Summary!$B9)*(接種回数DB!$C$2:$C$283=Summary!E$2)*(接種回数DB!$D$2:$D$283=Summary!E$1),"")</f>
        <v>9063</v>
      </c>
      <c r="F9" s="25" cm="1">
        <f t="array" ref="F9">_xlfn._xlws.FILTER(接種回数DB!$F$2:$F$283,(接種回数DB!$E$2:$E$283=Summary!F$3)* (接種回数DB!$B$2:$B$283=Summary!$B9)*(接種回数DB!$C$2:$C$283=Summary!E$2)*(接種回数DB!$D$2:$D$283=Summary!E$1),"")</f>
        <v>4083</v>
      </c>
      <c r="G9" s="25" cm="1">
        <f t="array" ref="G9">_xlfn._xlws.FILTER(接種回数DB!$F$2:$F$283,(接種回数DB!$E$2:$E$283=Summary!G$3)* (接種回数DB!$B$2:$B$283=Summary!$B9)*(接種回数DB!$C$2:$C$283=Summary!G$2)*(接種回数DB!$D$2:$D$283=Summary!G$1),"")</f>
        <v>59511</v>
      </c>
      <c r="H9" s="25" cm="1">
        <f t="array" ref="H9">_xlfn._xlws.FILTER(接種回数DB!$F$2:$F$283,(接種回数DB!$E$2:$E$283=Summary!H$3)* (接種回数DB!$B$2:$B$283=Summary!$B9)*(接種回数DB!$C$2:$C$283=Summary!G$2)*(接種回数DB!$D$2:$D$283=Summary!G$1),"")</f>
        <v>55047</v>
      </c>
      <c r="I9" s="25">
        <f t="shared" si="0"/>
        <v>1125335</v>
      </c>
      <c r="J9" s="25">
        <f t="shared" si="1"/>
        <v>617265</v>
      </c>
      <c r="K9" s="25">
        <f t="shared" si="2"/>
        <v>508070</v>
      </c>
    </row>
    <row r="10" spans="1:11">
      <c r="A10" s="25">
        <v>7</v>
      </c>
      <c r="B10" s="25" t="s">
        <v>83</v>
      </c>
      <c r="C10" s="25" cm="1">
        <f t="array" ref="C10">_xlfn._xlws.FILTER(接種回数DB!$F$2:$F$283,(接種回数DB!$E$2:$E$283=Summary!C$3)* (接種回数DB!$B$2:$B$283=Summary!$B10)*(接種回数DB!$C$2:$C$283=Summary!C$2)*(接種回数DB!$D$2:$D$283=Summary!C$1),"")</f>
        <v>860880</v>
      </c>
      <c r="D10" s="25" cm="1">
        <f t="array" ref="D10">_xlfn._xlws.FILTER(接種回数DB!$F$2:$F$283,(接種回数DB!$E$2:$E$283=Summary!D$3)* (接種回数DB!$B$2:$B$283=Summary!$B10)*(接種回数DB!$C$2:$C$283=Summary!C$2)*(接種回数DB!$D$2:$D$283=Summary!C$1),"")</f>
        <v>700257</v>
      </c>
      <c r="E10" s="25" cm="1">
        <f t="array" ref="E10">_xlfn._xlws.FILTER(接種回数DB!$F$2:$F$283,(接種回数DB!$E$2:$E$283=Summary!E$3)* (接種回数DB!$B$2:$B$283=Summary!$B10)*(接種回数DB!$C$2:$C$283=Summary!E$2)*(接種回数DB!$D$2:$D$283=Summary!E$1),"")</f>
        <v>16079</v>
      </c>
      <c r="F10" s="25" cm="1">
        <f t="array" ref="F10">_xlfn._xlws.FILTER(接種回数DB!$F$2:$F$283,(接種回数DB!$E$2:$E$283=Summary!F$3)* (接種回数DB!$B$2:$B$283=Summary!$B10)*(接種回数DB!$C$2:$C$283=Summary!E$2)*(接種回数DB!$D$2:$D$283=Summary!E$1),"")</f>
        <v>7379</v>
      </c>
      <c r="G10" s="25" cm="1">
        <f t="array" ref="G10">_xlfn._xlws.FILTER(接種回数DB!$F$2:$F$283,(接種回数DB!$E$2:$E$283=Summary!G$3)* (接種回数DB!$B$2:$B$283=Summary!$B10)*(接種回数DB!$C$2:$C$283=Summary!G$2)*(接種回数DB!$D$2:$D$283=Summary!G$1),"")</f>
        <v>105214</v>
      </c>
      <c r="H10" s="25" cm="1">
        <f t="array" ref="H10">_xlfn._xlws.FILTER(接種回数DB!$F$2:$F$283,(接種回数DB!$E$2:$E$283=Summary!H$3)* (接種回数DB!$B$2:$B$283=Summary!$B10)*(接種回数DB!$C$2:$C$283=Summary!G$2)*(接種回数DB!$D$2:$D$283=Summary!G$1),"")</f>
        <v>96909</v>
      </c>
      <c r="I10" s="25">
        <f t="shared" si="0"/>
        <v>1786718</v>
      </c>
      <c r="J10" s="25">
        <f t="shared" si="1"/>
        <v>982173</v>
      </c>
      <c r="K10" s="25">
        <f t="shared" si="2"/>
        <v>804545</v>
      </c>
    </row>
    <row r="11" spans="1:11">
      <c r="A11" s="25">
        <v>8</v>
      </c>
      <c r="B11" s="25" t="s">
        <v>84</v>
      </c>
      <c r="C11" s="25" cm="1">
        <f t="array" ref="C11">_xlfn._xlws.FILTER(接種回数DB!$F$2:$F$283,(接種回数DB!$E$2:$E$283=Summary!C$3)* (接種回数DB!$B$2:$B$283=Summary!$B11)*(接種回数DB!$C$2:$C$283=Summary!C$2)*(接種回数DB!$D$2:$D$283=Summary!C$1),"")</f>
        <v>1126535</v>
      </c>
      <c r="D11" s="25" cm="1">
        <f t="array" ref="D11">_xlfn._xlws.FILTER(接種回数DB!$F$2:$F$283,(接種回数DB!$E$2:$E$283=Summary!D$3)* (接種回数DB!$B$2:$B$283=Summary!$B11)*(接種回数DB!$C$2:$C$283=Summary!C$2)*(接種回数DB!$D$2:$D$283=Summary!C$1),"")</f>
        <v>910246</v>
      </c>
      <c r="E11" s="25" cm="1">
        <f t="array" ref="E11">_xlfn._xlws.FILTER(接種回数DB!$F$2:$F$283,(接種回数DB!$E$2:$E$283=Summary!E$3)* (接種回数DB!$B$2:$B$283=Summary!$B11)*(接種回数DB!$C$2:$C$283=Summary!E$2)*(接種回数DB!$D$2:$D$283=Summary!E$1),"")</f>
        <v>166595</v>
      </c>
      <c r="F11" s="25" cm="1">
        <f t="array" ref="F11">_xlfn._xlws.FILTER(接種回数DB!$F$2:$F$283,(接種回数DB!$E$2:$E$283=Summary!F$3)* (接種回数DB!$B$2:$B$283=Summary!$B11)*(接種回数DB!$C$2:$C$283=Summary!E$2)*(接種回数DB!$D$2:$D$283=Summary!E$1),"")</f>
        <v>93786</v>
      </c>
      <c r="G11" s="25" cm="1">
        <f t="array" ref="G11">_xlfn._xlws.FILTER(接種回数DB!$F$2:$F$283,(接種回数DB!$E$2:$E$283=Summary!G$3)* (接種回数DB!$B$2:$B$283=Summary!$B11)*(接種回数DB!$C$2:$C$283=Summary!G$2)*(接種回数DB!$D$2:$D$283=Summary!G$1),"")</f>
        <v>145190</v>
      </c>
      <c r="H11" s="25" cm="1">
        <f t="array" ref="H11">_xlfn._xlws.FILTER(接種回数DB!$F$2:$F$283,(接種回数DB!$E$2:$E$283=Summary!H$3)* (接種回数DB!$B$2:$B$283=Summary!$B11)*(接種回数DB!$C$2:$C$283=Summary!G$2)*(接種回数DB!$D$2:$D$283=Summary!G$1),"")</f>
        <v>127183</v>
      </c>
      <c r="I11" s="25">
        <f t="shared" si="0"/>
        <v>2569535</v>
      </c>
      <c r="J11" s="25">
        <f t="shared" si="1"/>
        <v>1438320</v>
      </c>
      <c r="K11" s="25">
        <f t="shared" si="2"/>
        <v>1131215</v>
      </c>
    </row>
    <row r="12" spans="1:11">
      <c r="A12" s="25">
        <v>9</v>
      </c>
      <c r="B12" s="25" t="s">
        <v>85</v>
      </c>
      <c r="C12" s="25" cm="1">
        <f t="array" ref="C12">_xlfn._xlws.FILTER(接種回数DB!$F$2:$F$283,(接種回数DB!$E$2:$E$283=Summary!C$3)* (接種回数DB!$B$2:$B$283=Summary!$B12)*(接種回数DB!$C$2:$C$283=Summary!C$2)*(接種回数DB!$D$2:$D$283=Summary!C$1),"")</f>
        <v>718093</v>
      </c>
      <c r="D12" s="25" cm="1">
        <f t="array" ref="D12">_xlfn._xlws.FILTER(接種回数DB!$F$2:$F$283,(接種回数DB!$E$2:$E$283=Summary!D$3)* (接種回数DB!$B$2:$B$283=Summary!$B12)*(接種回数DB!$C$2:$C$283=Summary!C$2)*(接種回数DB!$D$2:$D$283=Summary!C$1),"")</f>
        <v>550676</v>
      </c>
      <c r="E12" s="25" cm="1">
        <f t="array" ref="E12">_xlfn._xlws.FILTER(接種回数DB!$F$2:$F$283,(接種回数DB!$E$2:$E$283=Summary!E$3)* (接種回数DB!$B$2:$B$283=Summary!$B12)*(接種回数DB!$C$2:$C$283=Summary!E$2)*(接種回数DB!$D$2:$D$283=Summary!E$1),"")</f>
        <v>50230</v>
      </c>
      <c r="F12" s="25" cm="1">
        <f t="array" ref="F12">_xlfn._xlws.FILTER(接種回数DB!$F$2:$F$283,(接種回数DB!$E$2:$E$283=Summary!F$3)* (接種回数DB!$B$2:$B$283=Summary!$B12)*(接種回数DB!$C$2:$C$283=Summary!E$2)*(接種回数DB!$D$2:$D$283=Summary!E$1),"")</f>
        <v>22353</v>
      </c>
      <c r="G12" s="25" cm="1">
        <f t="array" ref="G12">_xlfn._xlws.FILTER(接種回数DB!$F$2:$F$283,(接種回数DB!$E$2:$E$283=Summary!G$3)* (接種回数DB!$B$2:$B$283=Summary!$B12)*(接種回数DB!$C$2:$C$283=Summary!G$2)*(接種回数DB!$D$2:$D$283=Summary!G$1),"")</f>
        <v>85170</v>
      </c>
      <c r="H12" s="25" cm="1">
        <f t="array" ref="H12">_xlfn._xlws.FILTER(接種回数DB!$F$2:$F$283,(接種回数DB!$E$2:$E$283=Summary!H$3)* (接種回数DB!$B$2:$B$283=Summary!$B12)*(接種回数DB!$C$2:$C$283=Summary!G$2)*(接種回数DB!$D$2:$D$283=Summary!G$1),"")</f>
        <v>75566</v>
      </c>
      <c r="I12" s="25">
        <f t="shared" si="0"/>
        <v>1502088</v>
      </c>
      <c r="J12" s="25">
        <f t="shared" si="1"/>
        <v>853493</v>
      </c>
      <c r="K12" s="25">
        <f t="shared" si="2"/>
        <v>648595</v>
      </c>
    </row>
    <row r="13" spans="1:11">
      <c r="A13" s="25">
        <v>10</v>
      </c>
      <c r="B13" s="25" t="s">
        <v>86</v>
      </c>
      <c r="C13" s="25" cm="1">
        <f t="array" ref="C13">_xlfn._xlws.FILTER(接種回数DB!$F$2:$F$283,(接種回数DB!$E$2:$E$283=Summary!C$3)* (接種回数DB!$B$2:$B$283=Summary!$B13)*(接種回数DB!$C$2:$C$283=Summary!C$2)*(接種回数DB!$D$2:$D$283=Summary!C$1),"")</f>
        <v>751147</v>
      </c>
      <c r="D13" s="25" cm="1">
        <f t="array" ref="D13">_xlfn._xlws.FILTER(接種回数DB!$F$2:$F$283,(接種回数DB!$E$2:$E$283=Summary!D$3)* (接種回数DB!$B$2:$B$283=Summary!$B13)*(接種回数DB!$C$2:$C$283=Summary!C$2)*(接種回数DB!$D$2:$D$283=Summary!C$1),"")</f>
        <v>621143</v>
      </c>
      <c r="E13" s="25" cm="1">
        <f t="array" ref="E13">_xlfn._xlws.FILTER(接種回数DB!$F$2:$F$283,(接種回数DB!$E$2:$E$283=Summary!E$3)* (接種回数DB!$B$2:$B$283=Summary!$B13)*(接種回数DB!$C$2:$C$283=Summary!E$2)*(接種回数DB!$D$2:$D$283=Summary!E$1),"")</f>
        <v>289892</v>
      </c>
      <c r="F13" s="25" cm="1">
        <f t="array" ref="F13">_xlfn._xlws.FILTER(接種回数DB!$F$2:$F$283,(接種回数DB!$E$2:$E$283=Summary!F$3)* (接種回数DB!$B$2:$B$283=Summary!$B13)*(接種回数DB!$C$2:$C$283=Summary!E$2)*(接種回数DB!$D$2:$D$283=Summary!E$1),"")</f>
        <v>153192</v>
      </c>
      <c r="G13" s="25" cm="1">
        <f t="array" ref="G13">_xlfn._xlws.FILTER(接種回数DB!$F$2:$F$283,(接種回数DB!$E$2:$E$283=Summary!G$3)* (接種回数DB!$B$2:$B$283=Summary!$B13)*(接種回数DB!$C$2:$C$283=Summary!G$2)*(接種回数DB!$D$2:$D$283=Summary!G$1),"")</f>
        <v>104105</v>
      </c>
      <c r="H13" s="25" cm="1">
        <f t="array" ref="H13">_xlfn._xlws.FILTER(接種回数DB!$F$2:$F$283,(接種回数DB!$E$2:$E$283=Summary!H$3)* (接種回数DB!$B$2:$B$283=Summary!$B13)*(接種回数DB!$C$2:$C$283=Summary!G$2)*(接種回数DB!$D$2:$D$283=Summary!G$1),"")</f>
        <v>89498</v>
      </c>
      <c r="I13" s="25">
        <f t="shared" si="0"/>
        <v>2008977</v>
      </c>
      <c r="J13" s="25">
        <f t="shared" si="1"/>
        <v>1145144</v>
      </c>
      <c r="K13" s="25">
        <f t="shared" si="2"/>
        <v>863833</v>
      </c>
    </row>
    <row r="14" spans="1:11">
      <c r="A14" s="25">
        <v>11</v>
      </c>
      <c r="B14" s="25" t="s">
        <v>87</v>
      </c>
      <c r="C14" s="25" cm="1">
        <f t="array" ref="C14">_xlfn._xlws.FILTER(接種回数DB!$F$2:$F$283,(接種回数DB!$E$2:$E$283=Summary!C$3)* (接種回数DB!$B$2:$B$283=Summary!$B14)*(接種回数DB!$C$2:$C$283=Summary!C$2)*(接種回数DB!$D$2:$D$283=Summary!C$1),"")</f>
        <v>2631320</v>
      </c>
      <c r="D14" s="25" cm="1">
        <f t="array" ref="D14">_xlfn._xlws.FILTER(接種回数DB!$F$2:$F$283,(接種回数DB!$E$2:$E$283=Summary!D$3)* (接種回数DB!$B$2:$B$283=Summary!$B14)*(接種回数DB!$C$2:$C$283=Summary!C$2)*(接種回数DB!$D$2:$D$283=Summary!C$1),"")</f>
        <v>2089356</v>
      </c>
      <c r="E14" s="25" cm="1">
        <f t="array" ref="E14">_xlfn._xlws.FILTER(接種回数DB!$F$2:$F$283,(接種回数DB!$E$2:$E$283=Summary!E$3)* (接種回数DB!$B$2:$B$283=Summary!$B14)*(接種回数DB!$C$2:$C$283=Summary!E$2)*(接種回数DB!$D$2:$D$283=Summary!E$1),"")</f>
        <v>285378</v>
      </c>
      <c r="F14" s="25" cm="1">
        <f t="array" ref="F14">_xlfn._xlws.FILTER(接種回数DB!$F$2:$F$283,(接種回数DB!$E$2:$E$283=Summary!F$3)* (接種回数DB!$B$2:$B$283=Summary!$B14)*(接種回数DB!$C$2:$C$283=Summary!E$2)*(接種回数DB!$D$2:$D$283=Summary!E$1),"")</f>
        <v>168290</v>
      </c>
      <c r="G14" s="25" cm="1">
        <f t="array" ref="G14">_xlfn._xlws.FILTER(接種回数DB!$F$2:$F$283,(接種回数DB!$E$2:$E$283=Summary!G$3)* (接種回数DB!$B$2:$B$283=Summary!$B14)*(接種回数DB!$C$2:$C$283=Summary!G$2)*(接種回数DB!$D$2:$D$283=Summary!G$1),"")</f>
        <v>316629</v>
      </c>
      <c r="H14" s="25" cm="1">
        <f t="array" ref="H14">_xlfn._xlws.FILTER(接種回数DB!$F$2:$F$283,(接種回数DB!$E$2:$E$283=Summary!H$3)* (接種回数DB!$B$2:$B$283=Summary!$B14)*(接種回数DB!$C$2:$C$283=Summary!G$2)*(接種回数DB!$D$2:$D$283=Summary!G$1),"")</f>
        <v>277556</v>
      </c>
      <c r="I14" s="25">
        <f t="shared" si="0"/>
        <v>5768529</v>
      </c>
      <c r="J14" s="25">
        <f t="shared" si="1"/>
        <v>3233327</v>
      </c>
      <c r="K14" s="25">
        <f t="shared" si="2"/>
        <v>2535202</v>
      </c>
    </row>
    <row r="15" spans="1:11">
      <c r="A15" s="25">
        <v>12</v>
      </c>
      <c r="B15" s="25" t="s">
        <v>88</v>
      </c>
      <c r="C15" s="25" cm="1">
        <f t="array" ref="C15">_xlfn._xlws.FILTER(接種回数DB!$F$2:$F$283,(接種回数DB!$E$2:$E$283=Summary!C$3)* (接種回数DB!$B$2:$B$283=Summary!$B15)*(接種回数DB!$C$2:$C$283=Summary!C$2)*(接種回数DB!$D$2:$D$283=Summary!C$1),"")</f>
        <v>2332399</v>
      </c>
      <c r="D15" s="25" cm="1">
        <f t="array" ref="D15">_xlfn._xlws.FILTER(接種回数DB!$F$2:$F$283,(接種回数DB!$E$2:$E$283=Summary!D$3)* (接種回数DB!$B$2:$B$283=Summary!$B15)*(接種回数DB!$C$2:$C$283=Summary!C$2)*(接種回数DB!$D$2:$D$283=Summary!C$1),"")</f>
        <v>1878289</v>
      </c>
      <c r="E15" s="25" cm="1">
        <f t="array" ref="E15">_xlfn._xlws.FILTER(接種回数DB!$F$2:$F$283,(接種回数DB!$E$2:$E$283=Summary!E$3)* (接種回数DB!$B$2:$B$283=Summary!$B15)*(接種回数DB!$C$2:$C$283=Summary!E$2)*(接種回数DB!$D$2:$D$283=Summary!E$1),"")</f>
        <v>311929</v>
      </c>
      <c r="F15" s="25" cm="1">
        <f t="array" ref="F15">_xlfn._xlws.FILTER(接種回数DB!$F$2:$F$283,(接種回数DB!$E$2:$E$283=Summary!F$3)* (接種回数DB!$B$2:$B$283=Summary!$B15)*(接種回数DB!$C$2:$C$283=Summary!E$2)*(接種回数DB!$D$2:$D$283=Summary!E$1),"")</f>
        <v>167356</v>
      </c>
      <c r="G15" s="25" cm="1">
        <f t="array" ref="G15">_xlfn._xlws.FILTER(接種回数DB!$F$2:$F$283,(接種回数DB!$E$2:$E$283=Summary!G$3)* (接種回数DB!$B$2:$B$283=Summary!$B15)*(接種回数DB!$C$2:$C$283=Summary!G$2)*(接種回数DB!$D$2:$D$283=Summary!G$1),"")</f>
        <v>270761</v>
      </c>
      <c r="H15" s="25" cm="1">
        <f t="array" ref="H15">_xlfn._xlws.FILTER(接種回数DB!$F$2:$F$283,(接種回数DB!$E$2:$E$283=Summary!H$3)* (接種回数DB!$B$2:$B$283=Summary!$B15)*(接種回数DB!$C$2:$C$283=Summary!G$2)*(接種回数DB!$D$2:$D$283=Summary!G$1),"")</f>
        <v>239619</v>
      </c>
      <c r="I15" s="25">
        <f t="shared" si="0"/>
        <v>5200353</v>
      </c>
      <c r="J15" s="25">
        <f t="shared" si="1"/>
        <v>2915089</v>
      </c>
      <c r="K15" s="25">
        <f t="shared" si="2"/>
        <v>2285264</v>
      </c>
    </row>
    <row r="16" spans="1:11">
      <c r="A16" s="25">
        <v>13</v>
      </c>
      <c r="B16" s="25" t="s">
        <v>89</v>
      </c>
      <c r="C16" s="25" cm="1">
        <f t="array" ref="C16">_xlfn._xlws.FILTER(接種回数DB!$F$2:$F$283,(接種回数DB!$E$2:$E$283=Summary!C$3)* (接種回数DB!$B$2:$B$283=Summary!$B16)*(接種回数DB!$C$2:$C$283=Summary!C$2)*(接種回数DB!$D$2:$D$283=Summary!C$1),"")</f>
        <v>5117917</v>
      </c>
      <c r="D16" s="25" cm="1">
        <f t="array" ref="D16">_xlfn._xlws.FILTER(接種回数DB!$F$2:$F$283,(接種回数DB!$E$2:$E$283=Summary!D$3)* (接種回数DB!$B$2:$B$283=Summary!$B16)*(接種回数DB!$C$2:$C$283=Summary!C$2)*(接種回数DB!$D$2:$D$283=Summary!C$1),"")</f>
        <v>3877286</v>
      </c>
      <c r="E16" s="25" cm="1">
        <f t="array" ref="E16">_xlfn._xlws.FILTER(接種回数DB!$F$2:$F$283,(接種回数DB!$E$2:$E$283=Summary!E$3)* (接種回数DB!$B$2:$B$283=Summary!$B16)*(接種回数DB!$C$2:$C$283=Summary!E$2)*(接種回数DB!$D$2:$D$283=Summary!E$1),"")</f>
        <v>1267965</v>
      </c>
      <c r="F16" s="25" cm="1">
        <f t="array" ref="F16">_xlfn._xlws.FILTER(接種回数DB!$F$2:$F$283,(接種回数DB!$E$2:$E$283=Summary!F$3)* (接種回数DB!$B$2:$B$283=Summary!$B16)*(接種回数DB!$C$2:$C$283=Summary!E$2)*(接種回数DB!$D$2:$D$283=Summary!E$1),"")</f>
        <v>714414</v>
      </c>
      <c r="G16" s="25" cm="1">
        <f t="array" ref="G16">_xlfn._xlws.FILTER(接種回数DB!$F$2:$F$283,(接種回数DB!$E$2:$E$283=Summary!G$3)* (接種回数DB!$B$2:$B$283=Summary!$B16)*(接種回数DB!$C$2:$C$283=Summary!G$2)*(接種回数DB!$D$2:$D$283=Summary!G$1),"")</f>
        <v>610484</v>
      </c>
      <c r="H16" s="25" cm="1">
        <f t="array" ref="H16">_xlfn._xlws.FILTER(接種回数DB!$F$2:$F$283,(接種回数DB!$E$2:$E$283=Summary!H$3)* (接種回数DB!$B$2:$B$283=Summary!$B16)*(接種回数DB!$C$2:$C$283=Summary!G$2)*(接種回数DB!$D$2:$D$283=Summary!G$1),"")</f>
        <v>545945</v>
      </c>
      <c r="I16" s="25">
        <f t="shared" si="0"/>
        <v>12134011</v>
      </c>
      <c r="J16" s="25">
        <f t="shared" si="1"/>
        <v>6996366</v>
      </c>
      <c r="K16" s="25">
        <f t="shared" si="2"/>
        <v>5137645</v>
      </c>
    </row>
    <row r="17" spans="1:11">
      <c r="A17" s="25">
        <v>14</v>
      </c>
      <c r="B17" s="25" t="s">
        <v>90</v>
      </c>
      <c r="C17" s="25" cm="1">
        <f t="array" ref="C17">_xlfn._xlws.FILTER(接種回数DB!$F$2:$F$283,(接種回数DB!$E$2:$E$283=Summary!C$3)* (接種回数DB!$B$2:$B$283=Summary!$B17)*(接種回数DB!$C$2:$C$283=Summary!C$2)*(接種回数DB!$D$2:$D$283=Summary!C$1),"")</f>
        <v>3139315</v>
      </c>
      <c r="D17" s="25" cm="1">
        <f t="array" ref="D17">_xlfn._xlws.FILTER(接種回数DB!$F$2:$F$283,(接種回数DB!$E$2:$E$283=Summary!D$3)* (接種回数DB!$B$2:$B$283=Summary!$B17)*(接種回数DB!$C$2:$C$283=Summary!C$2)*(接種回数DB!$D$2:$D$283=Summary!C$1),"")</f>
        <v>2466651</v>
      </c>
      <c r="E17" s="25" cm="1">
        <f t="array" ref="E17">_xlfn._xlws.FILTER(接種回数DB!$F$2:$F$283,(接種回数DB!$E$2:$E$283=Summary!E$3)* (接種回数DB!$B$2:$B$283=Summary!$B17)*(接種回数DB!$C$2:$C$283=Summary!E$2)*(接種回数DB!$D$2:$D$283=Summary!E$1),"")</f>
        <v>661081</v>
      </c>
      <c r="F17" s="25" cm="1">
        <f t="array" ref="F17">_xlfn._xlws.FILTER(接種回数DB!$F$2:$F$283,(接種回数DB!$E$2:$E$283=Summary!F$3)* (接種回数DB!$B$2:$B$283=Summary!$B17)*(接種回数DB!$C$2:$C$283=Summary!E$2)*(接種回数DB!$D$2:$D$283=Summary!E$1),"")</f>
        <v>413272</v>
      </c>
      <c r="G17" s="25" cm="1">
        <f t="array" ref="G17">_xlfn._xlws.FILTER(接種回数DB!$F$2:$F$283,(接種回数DB!$E$2:$E$283=Summary!G$3)* (接種回数DB!$B$2:$B$283=Summary!$B17)*(接種回数DB!$C$2:$C$283=Summary!G$2)*(接種回数DB!$D$2:$D$283=Summary!G$1),"")</f>
        <v>396406</v>
      </c>
      <c r="H17" s="25" cm="1">
        <f t="array" ref="H17">_xlfn._xlws.FILTER(接種回数DB!$F$2:$F$283,(接種回数DB!$E$2:$E$283=Summary!H$3)* (接種回数DB!$B$2:$B$283=Summary!$B17)*(接種回数DB!$C$2:$C$283=Summary!G$2)*(接種回数DB!$D$2:$D$283=Summary!G$1),"")</f>
        <v>348055</v>
      </c>
      <c r="I17" s="25">
        <f t="shared" si="0"/>
        <v>7424780</v>
      </c>
      <c r="J17" s="25">
        <f t="shared" si="1"/>
        <v>4196802</v>
      </c>
      <c r="K17" s="25">
        <f t="shared" si="2"/>
        <v>3227978</v>
      </c>
    </row>
    <row r="18" spans="1:11">
      <c r="A18" s="25">
        <v>15</v>
      </c>
      <c r="B18" s="25" t="s">
        <v>91</v>
      </c>
      <c r="C18" s="25" cm="1">
        <f t="array" ref="C18">_xlfn._xlws.FILTER(接種回数DB!$F$2:$F$283,(接種回数DB!$E$2:$E$283=Summary!C$3)* (接種回数DB!$B$2:$B$283=Summary!$B18)*(接種回数DB!$C$2:$C$283=Summary!C$2)*(接種回数DB!$D$2:$D$283=Summary!C$1),"")</f>
        <v>933842</v>
      </c>
      <c r="D18" s="25" cm="1">
        <f t="array" ref="D18">_xlfn._xlws.FILTER(接種回数DB!$F$2:$F$283,(接種回数DB!$E$2:$E$283=Summary!D$3)* (接種回数DB!$B$2:$B$283=Summary!$B18)*(接種回数DB!$C$2:$C$283=Summary!C$2)*(接種回数DB!$D$2:$D$283=Summary!C$1),"")</f>
        <v>805550</v>
      </c>
      <c r="E18" s="25" cm="1">
        <f t="array" ref="E18">_xlfn._xlws.FILTER(接種回数DB!$F$2:$F$283,(接種回数DB!$E$2:$E$283=Summary!E$3)* (接種回数DB!$B$2:$B$283=Summary!$B18)*(接種回数DB!$C$2:$C$283=Summary!E$2)*(接種回数DB!$D$2:$D$283=Summary!E$1),"")</f>
        <v>125166</v>
      </c>
      <c r="F18" s="25" cm="1">
        <f t="array" ref="F18">_xlfn._xlws.FILTER(接種回数DB!$F$2:$F$283,(接種回数DB!$E$2:$E$283=Summary!F$3)* (接種回数DB!$B$2:$B$283=Summary!$B18)*(接種回数DB!$C$2:$C$283=Summary!E$2)*(接種回数DB!$D$2:$D$283=Summary!E$1),"")</f>
        <v>62395</v>
      </c>
      <c r="G18" s="25" cm="1">
        <f t="array" ref="G18">_xlfn._xlws.FILTER(接種回数DB!$F$2:$F$283,(接種回数DB!$E$2:$E$283=Summary!G$3)* (接種回数DB!$B$2:$B$283=Summary!$B18)*(接種回数DB!$C$2:$C$283=Summary!G$2)*(接種回数DB!$D$2:$D$283=Summary!G$1),"")</f>
        <v>120665</v>
      </c>
      <c r="H18" s="25" cm="1">
        <f t="array" ref="H18">_xlfn._xlws.FILTER(接種回数DB!$F$2:$F$283,(接種回数DB!$E$2:$E$283=Summary!H$3)* (接種回数DB!$B$2:$B$283=Summary!$B18)*(接種回数DB!$C$2:$C$283=Summary!G$2)*(接種回数DB!$D$2:$D$283=Summary!G$1),"")</f>
        <v>98712</v>
      </c>
      <c r="I18" s="25">
        <f t="shared" si="0"/>
        <v>2146330</v>
      </c>
      <c r="J18" s="25">
        <f t="shared" si="1"/>
        <v>1179673</v>
      </c>
      <c r="K18" s="25">
        <f t="shared" si="2"/>
        <v>966657</v>
      </c>
    </row>
    <row r="19" spans="1:11">
      <c r="A19" s="25">
        <v>16</v>
      </c>
      <c r="B19" s="25" t="s">
        <v>92</v>
      </c>
      <c r="C19" s="25" cm="1">
        <f t="array" ref="C19">_xlfn._xlws.FILTER(接種回数DB!$F$2:$F$283,(接種回数DB!$E$2:$E$283=Summary!C$3)* (接種回数DB!$B$2:$B$283=Summary!$B19)*(接種回数DB!$C$2:$C$283=Summary!C$2)*(接種回数DB!$D$2:$D$283=Summary!C$1),"")</f>
        <v>454709</v>
      </c>
      <c r="D19" s="25" cm="1">
        <f t="array" ref="D19">_xlfn._xlws.FILTER(接種回数DB!$F$2:$F$283,(接種回数DB!$E$2:$E$283=Summary!D$3)* (接種回数DB!$B$2:$B$283=Summary!$B19)*(接種回数DB!$C$2:$C$283=Summary!C$2)*(接種回数DB!$D$2:$D$283=Summary!C$1),"")</f>
        <v>366654</v>
      </c>
      <c r="E19" s="25" cm="1">
        <f t="array" ref="E19">_xlfn._xlws.FILTER(接種回数DB!$F$2:$F$283,(接種回数DB!$E$2:$E$283=Summary!E$3)* (接種回数DB!$B$2:$B$283=Summary!$B19)*(接種回数DB!$C$2:$C$283=Summary!E$2)*(接種回数DB!$D$2:$D$283=Summary!E$1),"")</f>
        <v>14821</v>
      </c>
      <c r="F19" s="25" cm="1">
        <f t="array" ref="F19">_xlfn._xlws.FILTER(接種回数DB!$F$2:$F$283,(接種回数DB!$E$2:$E$283=Summary!F$3)* (接種回数DB!$B$2:$B$283=Summary!$B19)*(接種回数DB!$C$2:$C$283=Summary!E$2)*(接種回数DB!$D$2:$D$283=Summary!E$1),"")</f>
        <v>7954</v>
      </c>
      <c r="G19" s="25" cm="1">
        <f t="array" ref="G19">_xlfn._xlws.FILTER(接種回数DB!$F$2:$F$283,(接種回数DB!$E$2:$E$283=Summary!G$3)* (接種回数DB!$B$2:$B$283=Summary!$B19)*(接種回数DB!$C$2:$C$283=Summary!G$2)*(接種回数DB!$D$2:$D$283=Summary!G$1),"")</f>
        <v>56053</v>
      </c>
      <c r="H19" s="25" cm="1">
        <f t="array" ref="H19">_xlfn._xlws.FILTER(接種回数DB!$F$2:$F$283,(接種回数DB!$E$2:$E$283=Summary!H$3)* (接種回数DB!$B$2:$B$283=Summary!$B19)*(接種回数DB!$C$2:$C$283=Summary!G$2)*(接種回数DB!$D$2:$D$283=Summary!G$1),"")</f>
        <v>52314</v>
      </c>
      <c r="I19" s="25">
        <f t="shared" si="0"/>
        <v>952505</v>
      </c>
      <c r="J19" s="25">
        <f t="shared" si="1"/>
        <v>525583</v>
      </c>
      <c r="K19" s="25">
        <f t="shared" si="2"/>
        <v>426922</v>
      </c>
    </row>
    <row r="20" spans="1:11">
      <c r="A20" s="25">
        <v>17</v>
      </c>
      <c r="B20" s="25" t="s">
        <v>93</v>
      </c>
      <c r="C20" s="25" cm="1">
        <f t="array" ref="C20">_xlfn._xlws.FILTER(接種回数DB!$F$2:$F$283,(接種回数DB!$E$2:$E$283=Summary!C$3)* (接種回数DB!$B$2:$B$283=Summary!$B20)*(接種回数DB!$C$2:$C$283=Summary!C$2)*(接種回数DB!$D$2:$D$283=Summary!C$1),"")</f>
        <v>503603</v>
      </c>
      <c r="D20" s="25" cm="1">
        <f t="array" ref="D20">_xlfn._xlws.FILTER(接種回数DB!$F$2:$F$283,(接種回数DB!$E$2:$E$283=Summary!D$3)* (接種回数DB!$B$2:$B$283=Summary!$B20)*(接種回数DB!$C$2:$C$283=Summary!C$2)*(接種回数DB!$D$2:$D$283=Summary!C$1),"")</f>
        <v>411705</v>
      </c>
      <c r="E20" s="25" cm="1">
        <f t="array" ref="E20">_xlfn._xlws.FILTER(接種回数DB!$F$2:$F$283,(接種回数DB!$E$2:$E$283=Summary!E$3)* (接種回数DB!$B$2:$B$283=Summary!$B20)*(接種回数DB!$C$2:$C$283=Summary!E$2)*(接種回数DB!$D$2:$D$283=Summary!E$1),"")</f>
        <v>45318</v>
      </c>
      <c r="F20" s="25" cm="1">
        <f t="array" ref="F20">_xlfn._xlws.FILTER(接種回数DB!$F$2:$F$283,(接種回数DB!$E$2:$E$283=Summary!F$3)* (接種回数DB!$B$2:$B$283=Summary!$B20)*(接種回数DB!$C$2:$C$283=Summary!E$2)*(接種回数DB!$D$2:$D$283=Summary!E$1),"")</f>
        <v>20514</v>
      </c>
      <c r="G20" s="25" cm="1">
        <f t="array" ref="G20">_xlfn._xlws.FILTER(接種回数DB!$F$2:$F$283,(接種回数DB!$E$2:$E$283=Summary!G$3)* (接種回数DB!$B$2:$B$283=Summary!$B20)*(接種回数DB!$C$2:$C$283=Summary!G$2)*(接種回数DB!$D$2:$D$283=Summary!G$1),"")</f>
        <v>66996</v>
      </c>
      <c r="H20" s="25" cm="1">
        <f t="array" ref="H20">_xlfn._xlws.FILTER(接種回数DB!$F$2:$F$283,(接種回数DB!$E$2:$E$283=Summary!H$3)* (接種回数DB!$B$2:$B$283=Summary!$B20)*(接種回数DB!$C$2:$C$283=Summary!G$2)*(接種回数DB!$D$2:$D$283=Summary!G$1),"")</f>
        <v>60847</v>
      </c>
      <c r="I20" s="25">
        <f t="shared" si="0"/>
        <v>1108983</v>
      </c>
      <c r="J20" s="25">
        <f t="shared" si="1"/>
        <v>615917</v>
      </c>
      <c r="K20" s="25">
        <f t="shared" si="2"/>
        <v>493066</v>
      </c>
    </row>
    <row r="21" spans="1:11">
      <c r="A21" s="25">
        <v>18</v>
      </c>
      <c r="B21" s="25" t="s">
        <v>94</v>
      </c>
      <c r="C21" s="25" cm="1">
        <f t="array" ref="C21">_xlfn._xlws.FILTER(接種回数DB!$F$2:$F$283,(接種回数DB!$E$2:$E$283=Summary!C$3)* (接種回数DB!$B$2:$B$283=Summary!$B21)*(接種回数DB!$C$2:$C$283=Summary!C$2)*(接種回数DB!$D$2:$D$283=Summary!C$1),"")</f>
        <v>356441</v>
      </c>
      <c r="D21" s="25" cm="1">
        <f t="array" ref="D21">_xlfn._xlws.FILTER(接種回数DB!$F$2:$F$283,(接種回数DB!$E$2:$E$283=Summary!D$3)* (接種回数DB!$B$2:$B$283=Summary!$B21)*(接種回数DB!$C$2:$C$283=Summary!C$2)*(接種回数DB!$D$2:$D$283=Summary!C$1),"")</f>
        <v>280744</v>
      </c>
      <c r="E21" s="25" cm="1">
        <f t="array" ref="E21">_xlfn._xlws.FILTER(接種回数DB!$F$2:$F$283,(接種回数DB!$E$2:$E$283=Summary!E$3)* (接種回数DB!$B$2:$B$283=Summary!$B21)*(接種回数DB!$C$2:$C$283=Summary!E$2)*(接種回数DB!$D$2:$D$283=Summary!E$1),"")</f>
        <v>27149</v>
      </c>
      <c r="F21" s="25" cm="1">
        <f t="array" ref="F21">_xlfn._xlws.FILTER(接種回数DB!$F$2:$F$283,(接種回数DB!$E$2:$E$283=Summary!F$3)* (接種回数DB!$B$2:$B$283=Summary!$B21)*(接種回数DB!$C$2:$C$283=Summary!E$2)*(接種回数DB!$D$2:$D$283=Summary!E$1),"")</f>
        <v>14704</v>
      </c>
      <c r="G21" s="25" cm="1">
        <f t="array" ref="G21">_xlfn._xlws.FILTER(接種回数DB!$F$2:$F$283,(接種回数DB!$E$2:$E$283=Summary!G$3)* (接種回数DB!$B$2:$B$283=Summary!$B21)*(接種回数DB!$C$2:$C$283=Summary!G$2)*(接種回数DB!$D$2:$D$283=Summary!G$1),"")</f>
        <v>48565</v>
      </c>
      <c r="H21" s="25" cm="1">
        <f t="array" ref="H21">_xlfn._xlws.FILTER(接種回数DB!$F$2:$F$283,(接種回数DB!$E$2:$E$283=Summary!H$3)* (接種回数DB!$B$2:$B$283=Summary!$B21)*(接種回数DB!$C$2:$C$283=Summary!G$2)*(接種回数DB!$D$2:$D$283=Summary!G$1),"")</f>
        <v>45831</v>
      </c>
      <c r="I21" s="25">
        <f t="shared" si="0"/>
        <v>773434</v>
      </c>
      <c r="J21" s="25">
        <f t="shared" si="1"/>
        <v>432155</v>
      </c>
      <c r="K21" s="25">
        <f t="shared" si="2"/>
        <v>341279</v>
      </c>
    </row>
    <row r="22" spans="1:11">
      <c r="A22" s="25">
        <v>19</v>
      </c>
      <c r="B22" s="25" t="s">
        <v>95</v>
      </c>
      <c r="C22" s="25" cm="1">
        <f t="array" ref="C22">_xlfn._xlws.FILTER(接種回数DB!$F$2:$F$283,(接種回数DB!$E$2:$E$283=Summary!C$3)* (接種回数DB!$B$2:$B$283=Summary!$B22)*(接種回数DB!$C$2:$C$283=Summary!C$2)*(接種回数DB!$D$2:$D$283=Summary!C$1),"")</f>
        <v>326898</v>
      </c>
      <c r="D22" s="25" cm="1">
        <f t="array" ref="D22">_xlfn._xlws.FILTER(接種回数DB!$F$2:$F$283,(接種回数DB!$E$2:$E$283=Summary!D$3)* (接種回数DB!$B$2:$B$283=Summary!$B22)*(接種回数DB!$C$2:$C$283=Summary!C$2)*(接種回数DB!$D$2:$D$283=Summary!C$1),"")</f>
        <v>258603</v>
      </c>
      <c r="E22" s="25" cm="1">
        <f t="array" ref="E22">_xlfn._xlws.FILTER(接種回数DB!$F$2:$F$283,(接種回数DB!$E$2:$E$283=Summary!E$3)* (接種回数DB!$B$2:$B$283=Summary!$B22)*(接種回数DB!$C$2:$C$283=Summary!E$2)*(接種回数DB!$D$2:$D$283=Summary!E$1),"")</f>
        <v>16112</v>
      </c>
      <c r="F22" s="25" cm="1">
        <f t="array" ref="F22">_xlfn._xlws.FILTER(接種回数DB!$F$2:$F$283,(接種回数DB!$E$2:$E$283=Summary!F$3)* (接種回数DB!$B$2:$B$283=Summary!$B22)*(接種回数DB!$C$2:$C$283=Summary!E$2)*(接種回数DB!$D$2:$D$283=Summary!E$1),"")</f>
        <v>10658</v>
      </c>
      <c r="G22" s="25" cm="1">
        <f t="array" ref="G22">_xlfn._xlws.FILTER(接種回数DB!$F$2:$F$283,(接種回数DB!$E$2:$E$283=Summary!G$3)* (接種回数DB!$B$2:$B$283=Summary!$B22)*(接種回数DB!$C$2:$C$283=Summary!G$2)*(接種回数DB!$D$2:$D$283=Summary!G$1),"")</f>
        <v>42589</v>
      </c>
      <c r="H22" s="25" cm="1">
        <f t="array" ref="H22">_xlfn._xlws.FILTER(接種回数DB!$F$2:$F$283,(接種回数DB!$E$2:$E$283=Summary!H$3)* (接種回数DB!$B$2:$B$283=Summary!$B22)*(接種回数DB!$C$2:$C$283=Summary!G$2)*(接種回数DB!$D$2:$D$283=Summary!G$1),"")</f>
        <v>38081</v>
      </c>
      <c r="I22" s="25">
        <f t="shared" si="0"/>
        <v>692941</v>
      </c>
      <c r="J22" s="25">
        <f t="shared" si="1"/>
        <v>385599</v>
      </c>
      <c r="K22" s="25">
        <f t="shared" si="2"/>
        <v>307342</v>
      </c>
    </row>
    <row r="23" spans="1:11">
      <c r="A23" s="25">
        <v>20</v>
      </c>
      <c r="B23" s="25" t="s">
        <v>96</v>
      </c>
      <c r="C23" s="25" cm="1">
        <f t="array" ref="C23">_xlfn._xlws.FILTER(接種回数DB!$F$2:$F$283,(接種回数DB!$E$2:$E$283=Summary!C$3)* (接種回数DB!$B$2:$B$283=Summary!$B23)*(接種回数DB!$C$2:$C$283=Summary!C$2)*(接種回数DB!$D$2:$D$283=Summary!C$1),"")</f>
        <v>891754</v>
      </c>
      <c r="D23" s="25" cm="1">
        <f t="array" ref="D23">_xlfn._xlws.FILTER(接種回数DB!$F$2:$F$283,(接種回数DB!$E$2:$E$283=Summary!D$3)* (接種回数DB!$B$2:$B$283=Summary!$B23)*(接種回数DB!$C$2:$C$283=Summary!C$2)*(接種回数DB!$D$2:$D$283=Summary!C$1),"")</f>
        <v>734126</v>
      </c>
      <c r="E23" s="25" cm="1">
        <f t="array" ref="E23">_xlfn._xlws.FILTER(接種回数DB!$F$2:$F$283,(接種回数DB!$E$2:$E$283=Summary!E$3)* (接種回数DB!$B$2:$B$283=Summary!$B23)*(接種回数DB!$C$2:$C$283=Summary!E$2)*(接種回数DB!$D$2:$D$283=Summary!E$1),"")</f>
        <v>29116</v>
      </c>
      <c r="F23" s="25" cm="1">
        <f t="array" ref="F23">_xlfn._xlws.FILTER(接種回数DB!$F$2:$F$283,(接種回数DB!$E$2:$E$283=Summary!F$3)* (接種回数DB!$B$2:$B$283=Summary!$B23)*(接種回数DB!$C$2:$C$283=Summary!E$2)*(接種回数DB!$D$2:$D$283=Summary!E$1),"")</f>
        <v>15833</v>
      </c>
      <c r="G23" s="25" cm="1">
        <f t="array" ref="G23">_xlfn._xlws.FILTER(接種回数DB!$F$2:$F$283,(接種回数DB!$E$2:$E$283=Summary!G$3)* (接種回数DB!$B$2:$B$283=Summary!$B23)*(接種回数DB!$C$2:$C$283=Summary!G$2)*(接種回数DB!$D$2:$D$283=Summary!G$1),"")</f>
        <v>104803</v>
      </c>
      <c r="H23" s="25" cm="1">
        <f t="array" ref="H23">_xlfn._xlws.FILTER(接種回数DB!$F$2:$F$283,(接種回数DB!$E$2:$E$283=Summary!H$3)* (接種回数DB!$B$2:$B$283=Summary!$B23)*(接種回数DB!$C$2:$C$283=Summary!G$2)*(接種回数DB!$D$2:$D$283=Summary!G$1),"")</f>
        <v>91606</v>
      </c>
      <c r="I23" s="25">
        <f t="shared" si="0"/>
        <v>1867238</v>
      </c>
      <c r="J23" s="25">
        <f t="shared" si="1"/>
        <v>1025673</v>
      </c>
      <c r="K23" s="25">
        <f t="shared" si="2"/>
        <v>841565</v>
      </c>
    </row>
    <row r="24" spans="1:11">
      <c r="A24" s="25">
        <v>21</v>
      </c>
      <c r="B24" s="25" t="s">
        <v>97</v>
      </c>
      <c r="C24" s="25" cm="1">
        <f t="array" ref="C24">_xlfn._xlws.FILTER(接種回数DB!$F$2:$F$283,(接種回数DB!$E$2:$E$283=Summary!C$3)* (接種回数DB!$B$2:$B$283=Summary!$B24)*(接種回数DB!$C$2:$C$283=Summary!C$2)*(接種回数DB!$D$2:$D$283=Summary!C$1),"")</f>
        <v>902328</v>
      </c>
      <c r="D24" s="25" cm="1">
        <f t="array" ref="D24">_xlfn._xlws.FILTER(接種回数DB!$F$2:$F$283,(接種回数DB!$E$2:$E$283=Summary!D$3)* (接種回数DB!$B$2:$B$283=Summary!$B24)*(接種回数DB!$C$2:$C$283=Summary!C$2)*(接種回数DB!$D$2:$D$283=Summary!C$1),"")</f>
        <v>725594</v>
      </c>
      <c r="E24" s="25" cm="1">
        <f t="array" ref="E24">_xlfn._xlws.FILTER(接種回数DB!$F$2:$F$283,(接種回数DB!$E$2:$E$283=Summary!E$3)* (接種回数DB!$B$2:$B$283=Summary!$B24)*(接種回数DB!$C$2:$C$283=Summary!E$2)*(接種回数DB!$D$2:$D$283=Summary!E$1),"")</f>
        <v>58363</v>
      </c>
      <c r="F24" s="25" cm="1">
        <f t="array" ref="F24">_xlfn._xlws.FILTER(接種回数DB!$F$2:$F$283,(接種回数DB!$E$2:$E$283=Summary!F$3)* (接種回数DB!$B$2:$B$283=Summary!$B24)*(接種回数DB!$C$2:$C$283=Summary!E$2)*(接種回数DB!$D$2:$D$283=Summary!E$1),"")</f>
        <v>35163</v>
      </c>
      <c r="G24" s="25" cm="1">
        <f t="array" ref="G24">_xlfn._xlws.FILTER(接種回数DB!$F$2:$F$283,(接種回数DB!$E$2:$E$283=Summary!G$3)* (接種回数DB!$B$2:$B$283=Summary!$B24)*(接種回数DB!$C$2:$C$283=Summary!G$2)*(接種回数DB!$D$2:$D$283=Summary!G$1),"")</f>
        <v>104076</v>
      </c>
      <c r="H24" s="25" cm="1">
        <f t="array" ref="H24">_xlfn._xlws.FILTER(接種回数DB!$F$2:$F$283,(接種回数DB!$E$2:$E$283=Summary!H$3)* (接種回数DB!$B$2:$B$283=Summary!$B24)*(接種回数DB!$C$2:$C$283=Summary!G$2)*(接種回数DB!$D$2:$D$283=Summary!G$1),"")</f>
        <v>98051</v>
      </c>
      <c r="I24" s="25">
        <f t="shared" si="0"/>
        <v>1923575</v>
      </c>
      <c r="J24" s="25">
        <f t="shared" si="1"/>
        <v>1064767</v>
      </c>
      <c r="K24" s="25">
        <f t="shared" si="2"/>
        <v>858808</v>
      </c>
    </row>
    <row r="25" spans="1:11">
      <c r="A25" s="25">
        <v>22</v>
      </c>
      <c r="B25" s="25" t="s">
        <v>98</v>
      </c>
      <c r="C25" s="25" cm="1">
        <f t="array" ref="C25">_xlfn._xlws.FILTER(接種回数DB!$F$2:$F$283,(接種回数DB!$E$2:$E$283=Summary!C$3)* (接種回数DB!$B$2:$B$283=Summary!$B25)*(接種回数DB!$C$2:$C$283=Summary!C$2)*(接種回数DB!$D$2:$D$283=Summary!C$1),"")</f>
        <v>1444557</v>
      </c>
      <c r="D25" s="25" cm="1">
        <f t="array" ref="D25">_xlfn._xlws.FILTER(接種回数DB!$F$2:$F$283,(接種回数DB!$E$2:$E$283=Summary!D$3)* (接種回数DB!$B$2:$B$283=Summary!$B25)*(接種回数DB!$C$2:$C$283=Summary!C$2)*(接種回数DB!$D$2:$D$283=Summary!C$1),"")</f>
        <v>1156764</v>
      </c>
      <c r="E25" s="25" cm="1">
        <f t="array" ref="E25">_xlfn._xlws.FILTER(接種回数DB!$F$2:$F$283,(接種回数DB!$E$2:$E$283=Summary!E$3)* (接種回数DB!$B$2:$B$283=Summary!$B25)*(接種回数DB!$C$2:$C$283=Summary!E$2)*(接種回数DB!$D$2:$D$283=Summary!E$1),"")</f>
        <v>110362</v>
      </c>
      <c r="F25" s="25" cm="1">
        <f t="array" ref="F25">_xlfn._xlws.FILTER(接種回数DB!$F$2:$F$283,(接種回数DB!$E$2:$E$283=Summary!F$3)* (接種回数DB!$B$2:$B$283=Summary!$B25)*(接種回数DB!$C$2:$C$283=Summary!E$2)*(接種回数DB!$D$2:$D$283=Summary!E$1),"")</f>
        <v>38043</v>
      </c>
      <c r="G25" s="25" cm="1">
        <f t="array" ref="G25">_xlfn._xlws.FILTER(接種回数DB!$F$2:$F$283,(接種回数DB!$E$2:$E$283=Summary!G$3)* (接種回数DB!$B$2:$B$283=Summary!$B25)*(接種回数DB!$C$2:$C$283=Summary!G$2)*(接種回数DB!$D$2:$D$283=Summary!G$1),"")</f>
        <v>163684</v>
      </c>
      <c r="H25" s="25" cm="1">
        <f t="array" ref="H25">_xlfn._xlws.FILTER(接種回数DB!$F$2:$F$283,(接種回数DB!$E$2:$E$283=Summary!H$3)* (接種回数DB!$B$2:$B$283=Summary!$B25)*(接種回数DB!$C$2:$C$283=Summary!G$2)*(接種回数DB!$D$2:$D$283=Summary!G$1),"")</f>
        <v>147344</v>
      </c>
      <c r="I25" s="25">
        <f t="shared" si="0"/>
        <v>3060754</v>
      </c>
      <c r="J25" s="25">
        <f t="shared" si="1"/>
        <v>1718603</v>
      </c>
      <c r="K25" s="25">
        <f t="shared" si="2"/>
        <v>1342151</v>
      </c>
    </row>
    <row r="26" spans="1:11">
      <c r="A26" s="25">
        <v>23</v>
      </c>
      <c r="B26" s="25" t="s">
        <v>99</v>
      </c>
      <c r="C26" s="25" cm="1">
        <f t="array" ref="C26">_xlfn._xlws.FILTER(接種回数DB!$F$2:$F$283,(接種回数DB!$E$2:$E$283=Summary!C$3)* (接種回数DB!$B$2:$B$283=Summary!$B26)*(接種回数DB!$C$2:$C$283=Summary!C$2)*(接種回数DB!$D$2:$D$283=Summary!C$1),"")</f>
        <v>2737159</v>
      </c>
      <c r="D26" s="25" cm="1">
        <f t="array" ref="D26">_xlfn._xlws.FILTER(接種回数DB!$F$2:$F$283,(接種回数DB!$E$2:$E$283=Summary!D$3)* (接種回数DB!$B$2:$B$283=Summary!$B26)*(接種回数DB!$C$2:$C$283=Summary!C$2)*(接種回数DB!$D$2:$D$283=Summary!C$1),"")</f>
        <v>2209803</v>
      </c>
      <c r="E26" s="25" cm="1">
        <f t="array" ref="E26">_xlfn._xlws.FILTER(接種回数DB!$F$2:$F$283,(接種回数DB!$E$2:$E$283=Summary!E$3)* (接種回数DB!$B$2:$B$283=Summary!$B26)*(接種回数DB!$C$2:$C$283=Summary!E$2)*(接種回数DB!$D$2:$D$283=Summary!E$1),"")</f>
        <v>378259</v>
      </c>
      <c r="F26" s="25" cm="1">
        <f t="array" ref="F26">_xlfn._xlws.FILTER(接種回数DB!$F$2:$F$283,(接種回数DB!$E$2:$E$283=Summary!F$3)* (接種回数DB!$B$2:$B$283=Summary!$B26)*(接種回数DB!$C$2:$C$283=Summary!E$2)*(接種回数DB!$D$2:$D$283=Summary!E$1),"")</f>
        <v>191739</v>
      </c>
      <c r="G26" s="25" cm="1">
        <f t="array" ref="G26">_xlfn._xlws.FILTER(接種回数DB!$F$2:$F$283,(接種回数DB!$E$2:$E$283=Summary!G$3)* (接種回数DB!$B$2:$B$283=Summary!$B26)*(接種回数DB!$C$2:$C$283=Summary!G$2)*(接種回数DB!$D$2:$D$283=Summary!G$1),"")</f>
        <v>377735</v>
      </c>
      <c r="H26" s="25" cm="1">
        <f t="array" ref="H26">_xlfn._xlws.FILTER(接種回数DB!$F$2:$F$283,(接種回数DB!$E$2:$E$283=Summary!H$3)* (接種回数DB!$B$2:$B$283=Summary!$B26)*(接種回数DB!$C$2:$C$283=Summary!G$2)*(接種回数DB!$D$2:$D$283=Summary!G$1),"")</f>
        <v>305867</v>
      </c>
      <c r="I26" s="25">
        <f t="shared" si="0"/>
        <v>6200562</v>
      </c>
      <c r="J26" s="25">
        <f t="shared" si="1"/>
        <v>3493153</v>
      </c>
      <c r="K26" s="25">
        <f t="shared" si="2"/>
        <v>2707409</v>
      </c>
    </row>
    <row r="27" spans="1:11">
      <c r="A27" s="25">
        <v>24</v>
      </c>
      <c r="B27" s="25" t="s">
        <v>100</v>
      </c>
      <c r="C27" s="25" cm="1">
        <f t="array" ref="C27">_xlfn._xlws.FILTER(接種回数DB!$F$2:$F$283,(接種回数DB!$E$2:$E$283=Summary!C$3)* (接種回数DB!$B$2:$B$283=Summary!$B27)*(接種回数DB!$C$2:$C$283=Summary!C$2)*(接種回数DB!$D$2:$D$283=Summary!C$1),"")</f>
        <v>748866</v>
      </c>
      <c r="D27" s="25" cm="1">
        <f t="array" ref="D27">_xlfn._xlws.FILTER(接種回数DB!$F$2:$F$283,(接種回数DB!$E$2:$E$283=Summary!D$3)* (接種回数DB!$B$2:$B$283=Summary!$B27)*(接種回数DB!$C$2:$C$283=Summary!C$2)*(接種回数DB!$D$2:$D$283=Summary!C$1),"")</f>
        <v>614597</v>
      </c>
      <c r="E27" s="25" cm="1">
        <f t="array" ref="E27">_xlfn._xlws.FILTER(接種回数DB!$F$2:$F$283,(接種回数DB!$E$2:$E$283=Summary!E$3)* (接種回数DB!$B$2:$B$283=Summary!$B27)*(接種回数DB!$C$2:$C$283=Summary!E$2)*(接種回数DB!$D$2:$D$283=Summary!E$1),"")</f>
        <v>36243</v>
      </c>
      <c r="F27" s="25" cm="1">
        <f t="array" ref="F27">_xlfn._xlws.FILTER(接種回数DB!$F$2:$F$283,(接種回数DB!$E$2:$E$283=Summary!F$3)* (接種回数DB!$B$2:$B$283=Summary!$B27)*(接種回数DB!$C$2:$C$283=Summary!E$2)*(接種回数DB!$D$2:$D$283=Summary!E$1),"")</f>
        <v>19425</v>
      </c>
      <c r="G27" s="25" cm="1">
        <f t="array" ref="G27">_xlfn._xlws.FILTER(接種回数DB!$F$2:$F$283,(接種回数DB!$E$2:$E$283=Summary!G$3)* (接種回数DB!$B$2:$B$283=Summary!$B27)*(接種回数DB!$C$2:$C$283=Summary!G$2)*(接種回数DB!$D$2:$D$283=Summary!G$1),"")</f>
        <v>89383</v>
      </c>
      <c r="H27" s="25" cm="1">
        <f t="array" ref="H27">_xlfn._xlws.FILTER(接種回数DB!$F$2:$F$283,(接種回数DB!$E$2:$E$283=Summary!H$3)* (接種回数DB!$B$2:$B$283=Summary!$B27)*(接種回数DB!$C$2:$C$283=Summary!G$2)*(接種回数DB!$D$2:$D$283=Summary!G$1),"")</f>
        <v>81345</v>
      </c>
      <c r="I27" s="25">
        <f t="shared" si="0"/>
        <v>1589859</v>
      </c>
      <c r="J27" s="25">
        <f t="shared" si="1"/>
        <v>874492</v>
      </c>
      <c r="K27" s="25">
        <f t="shared" si="2"/>
        <v>715367</v>
      </c>
    </row>
    <row r="28" spans="1:11">
      <c r="A28" s="25">
        <v>25</v>
      </c>
      <c r="B28" s="25" t="s">
        <v>101</v>
      </c>
      <c r="C28" s="25" cm="1">
        <f t="array" ref="C28">_xlfn._xlws.FILTER(接種回数DB!$F$2:$F$283,(接種回数DB!$E$2:$E$283=Summary!C$3)* (接種回数DB!$B$2:$B$283=Summary!$B28)*(接種回数DB!$C$2:$C$283=Summary!C$2)*(接種回数DB!$D$2:$D$283=Summary!C$1),"")</f>
        <v>547507</v>
      </c>
      <c r="D28" s="25" cm="1">
        <f t="array" ref="D28">_xlfn._xlws.FILTER(接種回数DB!$F$2:$F$283,(接種回数DB!$E$2:$E$283=Summary!D$3)* (接種回数DB!$B$2:$B$283=Summary!$B28)*(接種回数DB!$C$2:$C$283=Summary!C$2)*(接種回数DB!$D$2:$D$283=Summary!C$1),"")</f>
        <v>445447</v>
      </c>
      <c r="E28" s="25" cm="1">
        <f t="array" ref="E28">_xlfn._xlws.FILTER(接種回数DB!$F$2:$F$283,(接種回数DB!$E$2:$E$283=Summary!E$3)* (接種回数DB!$B$2:$B$283=Summary!$B28)*(接種回数DB!$C$2:$C$283=Summary!E$2)*(接種回数DB!$D$2:$D$283=Summary!E$1),"")</f>
        <v>83494</v>
      </c>
      <c r="F28" s="25" cm="1">
        <f t="array" ref="F28">_xlfn._xlws.FILTER(接種回数DB!$F$2:$F$283,(接種回数DB!$E$2:$E$283=Summary!F$3)* (接種回数DB!$B$2:$B$283=Summary!$B28)*(接種回数DB!$C$2:$C$283=Summary!E$2)*(接種回数DB!$D$2:$D$283=Summary!E$1),"")</f>
        <v>32903</v>
      </c>
      <c r="G28" s="25" cm="1">
        <f t="array" ref="G28">_xlfn._xlws.FILTER(接種回数DB!$F$2:$F$283,(接種回数DB!$E$2:$E$283=Summary!G$3)* (接種回数DB!$B$2:$B$283=Summary!$B28)*(接種回数DB!$C$2:$C$283=Summary!G$2)*(接種回数DB!$D$2:$D$283=Summary!G$1),"")</f>
        <v>63126</v>
      </c>
      <c r="H28" s="25" cm="1">
        <f t="array" ref="H28">_xlfn._xlws.FILTER(接種回数DB!$F$2:$F$283,(接種回数DB!$E$2:$E$283=Summary!H$3)* (接種回数DB!$B$2:$B$283=Summary!$B28)*(接種回数DB!$C$2:$C$283=Summary!G$2)*(接種回数DB!$D$2:$D$283=Summary!G$1),"")</f>
        <v>58028</v>
      </c>
      <c r="I28" s="25">
        <f t="shared" si="0"/>
        <v>1230505</v>
      </c>
      <c r="J28" s="25">
        <f t="shared" si="1"/>
        <v>694127</v>
      </c>
      <c r="K28" s="25">
        <f t="shared" si="2"/>
        <v>536378</v>
      </c>
    </row>
    <row r="29" spans="1:11">
      <c r="A29" s="25">
        <v>26</v>
      </c>
      <c r="B29" s="25" t="s">
        <v>102</v>
      </c>
      <c r="C29" s="25" cm="1">
        <f t="array" ref="C29">_xlfn._xlws.FILTER(接種回数DB!$F$2:$F$283,(接種回数DB!$E$2:$E$283=Summary!C$3)* (接種回数DB!$B$2:$B$283=Summary!$B29)*(接種回数DB!$C$2:$C$283=Summary!C$2)*(接種回数DB!$D$2:$D$283=Summary!C$1),"")</f>
        <v>979060</v>
      </c>
      <c r="D29" s="25" cm="1">
        <f t="array" ref="D29">_xlfn._xlws.FILTER(接種回数DB!$F$2:$F$283,(接種回数DB!$E$2:$E$283=Summary!D$3)* (接種回数DB!$B$2:$B$283=Summary!$B29)*(接種回数DB!$C$2:$C$283=Summary!C$2)*(接種回数DB!$D$2:$D$283=Summary!C$1),"")</f>
        <v>815779</v>
      </c>
      <c r="E29" s="25" cm="1">
        <f t="array" ref="E29">_xlfn._xlws.FILTER(接種回数DB!$F$2:$F$283,(接種回数DB!$E$2:$E$283=Summary!E$3)* (接種回数DB!$B$2:$B$283=Summary!$B29)*(接種回数DB!$C$2:$C$283=Summary!E$2)*(接種回数DB!$D$2:$D$283=Summary!E$1),"")</f>
        <v>117582</v>
      </c>
      <c r="F29" s="25" cm="1">
        <f t="array" ref="F29">_xlfn._xlws.FILTER(接種回数DB!$F$2:$F$283,(接種回数DB!$E$2:$E$283=Summary!F$3)* (接種回数DB!$B$2:$B$283=Summary!$B29)*(接種回数DB!$C$2:$C$283=Summary!E$2)*(接種回数DB!$D$2:$D$283=Summary!E$1),"")</f>
        <v>63192</v>
      </c>
      <c r="G29" s="25" cm="1">
        <f t="array" ref="G29">_xlfn._xlws.FILTER(接種回数DB!$F$2:$F$283,(接種回数DB!$E$2:$E$283=Summary!G$3)* (接種回数DB!$B$2:$B$283=Summary!$B29)*(接種回数DB!$C$2:$C$283=Summary!G$2)*(接種回数DB!$D$2:$D$283=Summary!G$1),"")</f>
        <v>141663</v>
      </c>
      <c r="H29" s="25" cm="1">
        <f t="array" ref="H29">_xlfn._xlws.FILTER(接種回数DB!$F$2:$F$283,(接種回数DB!$E$2:$E$283=Summary!H$3)* (接種回数DB!$B$2:$B$283=Summary!$B29)*(接種回数DB!$C$2:$C$283=Summary!G$2)*(接種回数DB!$D$2:$D$283=Summary!G$1),"")</f>
        <v>121151</v>
      </c>
      <c r="I29" s="25">
        <f t="shared" si="0"/>
        <v>2238427</v>
      </c>
      <c r="J29" s="25">
        <f t="shared" si="1"/>
        <v>1238305</v>
      </c>
      <c r="K29" s="25">
        <f t="shared" si="2"/>
        <v>1000122</v>
      </c>
    </row>
    <row r="30" spans="1:11">
      <c r="A30" s="25">
        <v>27</v>
      </c>
      <c r="B30" s="25" t="s">
        <v>103</v>
      </c>
      <c r="C30" s="25" cm="1">
        <f t="array" ref="C30">_xlfn._xlws.FILTER(接種回数DB!$F$2:$F$283,(接種回数DB!$E$2:$E$283=Summary!C$3)* (接種回数DB!$B$2:$B$283=Summary!$B30)*(接種回数DB!$C$2:$C$283=Summary!C$2)*(接種回数DB!$D$2:$D$283=Summary!C$1),"")</f>
        <v>2950174</v>
      </c>
      <c r="D30" s="25" cm="1">
        <f t="array" ref="D30">_xlfn._xlws.FILTER(接種回数DB!$F$2:$F$283,(接種回数DB!$E$2:$E$283=Summary!D$3)* (接種回数DB!$B$2:$B$283=Summary!$B30)*(接種回数DB!$C$2:$C$283=Summary!C$2)*(接種回数DB!$D$2:$D$283=Summary!C$1),"")</f>
        <v>2478866</v>
      </c>
      <c r="E30" s="25" cm="1">
        <f t="array" ref="E30">_xlfn._xlws.FILTER(接種回数DB!$F$2:$F$283,(接種回数DB!$E$2:$E$283=Summary!E$3)* (接種回数DB!$B$2:$B$283=Summary!$B30)*(接種回数DB!$C$2:$C$283=Summary!E$2)*(接種回数DB!$D$2:$D$283=Summary!E$1),"")</f>
        <v>764574</v>
      </c>
      <c r="F30" s="25" cm="1">
        <f t="array" ref="F30">_xlfn._xlws.FILTER(接種回数DB!$F$2:$F$283,(接種回数DB!$E$2:$E$283=Summary!F$3)* (接種回数DB!$B$2:$B$283=Summary!$B30)*(接種回数DB!$C$2:$C$283=Summary!E$2)*(接種回数DB!$D$2:$D$283=Summary!E$1),"")</f>
        <v>476343</v>
      </c>
      <c r="G30" s="25" cm="1">
        <f t="array" ref="G30">_xlfn._xlws.FILTER(接種回数DB!$F$2:$F$283,(接種回数DB!$E$2:$E$283=Summary!G$3)* (接種回数DB!$B$2:$B$283=Summary!$B30)*(接種回数DB!$C$2:$C$283=Summary!G$2)*(接種回数DB!$D$2:$D$283=Summary!G$1),"")</f>
        <v>419978</v>
      </c>
      <c r="H30" s="25" cm="1">
        <f t="array" ref="H30">_xlfn._xlws.FILTER(接種回数DB!$F$2:$F$283,(接種回数DB!$E$2:$E$283=Summary!H$3)* (接種回数DB!$B$2:$B$283=Summary!$B30)*(接種回数DB!$C$2:$C$283=Summary!G$2)*(接種回数DB!$D$2:$D$283=Summary!G$1),"")</f>
        <v>368871</v>
      </c>
      <c r="I30" s="25">
        <f t="shared" si="0"/>
        <v>7458806</v>
      </c>
      <c r="J30" s="25">
        <f t="shared" si="1"/>
        <v>4134726</v>
      </c>
      <c r="K30" s="25">
        <f t="shared" si="2"/>
        <v>3324080</v>
      </c>
    </row>
    <row r="31" spans="1:11">
      <c r="A31" s="25">
        <v>28</v>
      </c>
      <c r="B31" s="25" t="s">
        <v>104</v>
      </c>
      <c r="C31" s="25" cm="1">
        <f t="array" ref="C31">_xlfn._xlws.FILTER(接種回数DB!$F$2:$F$283,(接種回数DB!$E$2:$E$283=Summary!C$3)* (接種回数DB!$B$2:$B$283=Summary!$B31)*(接種回数DB!$C$2:$C$283=Summary!C$2)*(接種回数DB!$D$2:$D$283=Summary!C$1),"")</f>
        <v>2143966</v>
      </c>
      <c r="D31" s="25" cm="1">
        <f t="array" ref="D31">_xlfn._xlws.FILTER(接種回数DB!$F$2:$F$283,(接種回数DB!$E$2:$E$283=Summary!D$3)* (接種回数DB!$B$2:$B$283=Summary!$B31)*(接種回数DB!$C$2:$C$283=Summary!C$2)*(接種回数DB!$D$2:$D$283=Summary!C$1),"")</f>
        <v>1793800</v>
      </c>
      <c r="E31" s="25" cm="1">
        <f t="array" ref="E31">_xlfn._xlws.FILTER(接種回数DB!$F$2:$F$283,(接種回数DB!$E$2:$E$283=Summary!E$3)* (接種回数DB!$B$2:$B$283=Summary!$B31)*(接種回数DB!$C$2:$C$283=Summary!E$2)*(接種回数DB!$D$2:$D$283=Summary!E$1),"")</f>
        <v>339929</v>
      </c>
      <c r="F31" s="25" cm="1">
        <f t="array" ref="F31">_xlfn._xlws.FILTER(接種回数DB!$F$2:$F$283,(接種回数DB!$E$2:$E$283=Summary!F$3)* (接種回数DB!$B$2:$B$283=Summary!$B31)*(接種回数DB!$C$2:$C$283=Summary!E$2)*(接種回数DB!$D$2:$D$283=Summary!E$1),"")</f>
        <v>176180</v>
      </c>
      <c r="G31" s="25" cm="1">
        <f t="array" ref="G31">_xlfn._xlws.FILTER(接種回数DB!$F$2:$F$283,(接種回数DB!$E$2:$E$283=Summary!G$3)* (接種回数DB!$B$2:$B$283=Summary!$B31)*(接種回数DB!$C$2:$C$283=Summary!G$2)*(接種回数DB!$D$2:$D$283=Summary!G$1),"")</f>
        <v>265713</v>
      </c>
      <c r="H31" s="25" cm="1">
        <f t="array" ref="H31">_xlfn._xlws.FILTER(接種回数DB!$F$2:$F$283,(接種回数DB!$E$2:$E$283=Summary!H$3)* (接種回数DB!$B$2:$B$283=Summary!$B31)*(接種回数DB!$C$2:$C$283=Summary!G$2)*(接種回数DB!$D$2:$D$283=Summary!G$1),"")</f>
        <v>238112</v>
      </c>
      <c r="I31" s="25">
        <f t="shared" si="0"/>
        <v>4957700</v>
      </c>
      <c r="J31" s="25">
        <f t="shared" si="1"/>
        <v>2749608</v>
      </c>
      <c r="K31" s="25">
        <f t="shared" si="2"/>
        <v>2208092</v>
      </c>
    </row>
    <row r="32" spans="1:11">
      <c r="A32" s="25">
        <v>29</v>
      </c>
      <c r="B32" s="25" t="s">
        <v>105</v>
      </c>
      <c r="C32" s="25" cm="1">
        <f t="array" ref="C32">_xlfn._xlws.FILTER(接種回数DB!$F$2:$F$283,(接種回数DB!$E$2:$E$283=Summary!C$3)* (接種回数DB!$B$2:$B$283=Summary!$B32)*(接種回数DB!$C$2:$C$283=Summary!C$2)*(接種回数DB!$D$2:$D$283=Summary!C$1),"")</f>
        <v>572287</v>
      </c>
      <c r="D32" s="25" cm="1">
        <f t="array" ref="D32">_xlfn._xlws.FILTER(接種回数DB!$F$2:$F$283,(接種回数DB!$E$2:$E$283=Summary!D$3)* (接種回数DB!$B$2:$B$283=Summary!$B32)*(接種回数DB!$C$2:$C$283=Summary!C$2)*(接種回数DB!$D$2:$D$283=Summary!C$1),"")</f>
        <v>471007</v>
      </c>
      <c r="E32" s="25" cm="1">
        <f t="array" ref="E32">_xlfn._xlws.FILTER(接種回数DB!$F$2:$F$283,(接種回数DB!$E$2:$E$283=Summary!E$3)* (接種回数DB!$B$2:$B$283=Summary!$B32)*(接種回数DB!$C$2:$C$283=Summary!E$2)*(接種回数DB!$D$2:$D$283=Summary!E$1),"")</f>
        <v>56346</v>
      </c>
      <c r="F32" s="25" cm="1">
        <f t="array" ref="F32">_xlfn._xlws.FILTER(接種回数DB!$F$2:$F$283,(接種回数DB!$E$2:$E$283=Summary!F$3)* (接種回数DB!$B$2:$B$283=Summary!$B32)*(接種回数DB!$C$2:$C$283=Summary!E$2)*(接種回数DB!$D$2:$D$283=Summary!E$1),"")</f>
        <v>29091</v>
      </c>
      <c r="G32" s="25" cm="1">
        <f t="array" ref="G32">_xlfn._xlws.FILTER(接種回数DB!$F$2:$F$283,(接種回数DB!$E$2:$E$283=Summary!G$3)* (接種回数DB!$B$2:$B$283=Summary!$B32)*(接種回数DB!$C$2:$C$283=Summary!G$2)*(接種回数DB!$D$2:$D$283=Summary!G$1),"")</f>
        <v>71939</v>
      </c>
      <c r="H32" s="25" cm="1">
        <f t="array" ref="H32">_xlfn._xlws.FILTER(接種回数DB!$F$2:$F$283,(接種回数DB!$E$2:$E$283=Summary!H$3)* (接種回数DB!$B$2:$B$283=Summary!$B32)*(接種回数DB!$C$2:$C$283=Summary!G$2)*(接種回数DB!$D$2:$D$283=Summary!G$1),"")</f>
        <v>66188</v>
      </c>
      <c r="I32" s="25">
        <f t="shared" si="0"/>
        <v>1266858</v>
      </c>
      <c r="J32" s="25">
        <f t="shared" si="1"/>
        <v>700572</v>
      </c>
      <c r="K32" s="25">
        <f t="shared" si="2"/>
        <v>566286</v>
      </c>
    </row>
    <row r="33" spans="1:11">
      <c r="A33" s="25">
        <v>30</v>
      </c>
      <c r="B33" s="25" t="s">
        <v>106</v>
      </c>
      <c r="C33" s="25" cm="1">
        <f t="array" ref="C33">_xlfn._xlws.FILTER(接種回数DB!$F$2:$F$283,(接種回数DB!$E$2:$E$283=Summary!C$3)* (接種回数DB!$B$2:$B$283=Summary!$B33)*(接種回数DB!$C$2:$C$283=Summary!C$2)*(接種回数DB!$D$2:$D$283=Summary!C$1),"")</f>
        <v>487108</v>
      </c>
      <c r="D33" s="25" cm="1">
        <f t="array" ref="D33">_xlfn._xlws.FILTER(接種回数DB!$F$2:$F$283,(接種回数DB!$E$2:$E$283=Summary!D$3)* (接種回数DB!$B$2:$B$283=Summary!$B33)*(接種回数DB!$C$2:$C$283=Summary!C$2)*(接種回数DB!$D$2:$D$283=Summary!C$1),"")</f>
        <v>402259</v>
      </c>
      <c r="E33" s="25" cm="1">
        <f t="array" ref="E33">_xlfn._xlws.FILTER(接種回数DB!$F$2:$F$283,(接種回数DB!$E$2:$E$283=Summary!E$3)* (接種回数DB!$B$2:$B$283=Summary!$B33)*(接種回数DB!$C$2:$C$283=Summary!E$2)*(接種回数DB!$D$2:$D$283=Summary!E$1),"")</f>
        <v>17849</v>
      </c>
      <c r="F33" s="25" cm="1">
        <f t="array" ref="F33">_xlfn._xlws.FILTER(接種回数DB!$F$2:$F$283,(接種回数DB!$E$2:$E$283=Summary!F$3)* (接種回数DB!$B$2:$B$283=Summary!$B33)*(接種回数DB!$C$2:$C$283=Summary!E$2)*(接種回数DB!$D$2:$D$283=Summary!E$1),"")</f>
        <v>12529</v>
      </c>
      <c r="G33" s="25" cm="1">
        <f t="array" ref="G33">_xlfn._xlws.FILTER(接種回数DB!$F$2:$F$283,(接種回数DB!$E$2:$E$283=Summary!G$3)* (接種回数DB!$B$2:$B$283=Summary!$B33)*(接種回数DB!$C$2:$C$283=Summary!G$2)*(接種回数DB!$D$2:$D$283=Summary!G$1),"")</f>
        <v>53764</v>
      </c>
      <c r="H33" s="25" cm="1">
        <f t="array" ref="H33">_xlfn._xlws.FILTER(接種回数DB!$F$2:$F$283,(接種回数DB!$E$2:$E$283=Summary!H$3)* (接種回数DB!$B$2:$B$283=Summary!$B33)*(接種回数DB!$C$2:$C$283=Summary!G$2)*(接種回数DB!$D$2:$D$283=Summary!G$1),"")</f>
        <v>48225</v>
      </c>
      <c r="I33" s="25">
        <f t="shared" si="0"/>
        <v>1021734</v>
      </c>
      <c r="J33" s="25">
        <f t="shared" si="1"/>
        <v>558721</v>
      </c>
      <c r="K33" s="25">
        <f t="shared" si="2"/>
        <v>463013</v>
      </c>
    </row>
    <row r="34" spans="1:11">
      <c r="A34" s="25">
        <v>31</v>
      </c>
      <c r="B34" s="25" t="s">
        <v>107</v>
      </c>
      <c r="C34" s="25" cm="1">
        <f t="array" ref="C34">_xlfn._xlws.FILTER(接種回数DB!$F$2:$F$283,(接種回数DB!$E$2:$E$283=Summary!C$3)* (接種回数DB!$B$2:$B$283=Summary!$B34)*(接種回数DB!$C$2:$C$283=Summary!C$2)*(接種回数DB!$D$2:$D$283=Summary!C$1),"")</f>
        <v>254827</v>
      </c>
      <c r="D34" s="25" cm="1">
        <f t="array" ref="D34">_xlfn._xlws.FILTER(接種回数DB!$F$2:$F$283,(接種回数DB!$E$2:$E$283=Summary!D$3)* (接種回数DB!$B$2:$B$283=Summary!$B34)*(接種回数DB!$C$2:$C$283=Summary!C$2)*(接種回数DB!$D$2:$D$283=Summary!C$1),"")</f>
        <v>207568</v>
      </c>
      <c r="E34" s="25" cm="1">
        <f t="array" ref="E34">_xlfn._xlws.FILTER(接種回数DB!$F$2:$F$283,(接種回数DB!$E$2:$E$283=Summary!E$3)* (接種回数DB!$B$2:$B$283=Summary!$B34)*(接種回数DB!$C$2:$C$283=Summary!E$2)*(接種回数DB!$D$2:$D$283=Summary!E$1),"")</f>
        <v>18333</v>
      </c>
      <c r="F34" s="25" cm="1">
        <f t="array" ref="F34">_xlfn._xlws.FILTER(接種回数DB!$F$2:$F$283,(接種回数DB!$E$2:$E$283=Summary!F$3)* (接種回数DB!$B$2:$B$283=Summary!$B34)*(接種回数DB!$C$2:$C$283=Summary!E$2)*(接種回数DB!$D$2:$D$283=Summary!E$1),"")</f>
        <v>9174</v>
      </c>
      <c r="G34" s="25" cm="1">
        <f t="array" ref="G34">_xlfn._xlws.FILTER(接種回数DB!$F$2:$F$283,(接種回数DB!$E$2:$E$283=Summary!G$3)* (接種回数DB!$B$2:$B$283=Summary!$B34)*(接種回数DB!$C$2:$C$283=Summary!G$2)*(接種回数DB!$D$2:$D$283=Summary!G$1),"")</f>
        <v>33734</v>
      </c>
      <c r="H34" s="25" cm="1">
        <f t="array" ref="H34">_xlfn._xlws.FILTER(接種回数DB!$F$2:$F$283,(接種回数DB!$E$2:$E$283=Summary!H$3)* (接種回数DB!$B$2:$B$283=Summary!$B34)*(接種回数DB!$C$2:$C$283=Summary!G$2)*(接種回数DB!$D$2:$D$283=Summary!G$1),"")</f>
        <v>31073</v>
      </c>
      <c r="I34" s="25">
        <f t="shared" si="0"/>
        <v>554709</v>
      </c>
      <c r="J34" s="25">
        <f t="shared" si="1"/>
        <v>306894</v>
      </c>
      <c r="K34" s="25">
        <f t="shared" si="2"/>
        <v>247815</v>
      </c>
    </row>
    <row r="35" spans="1:11">
      <c r="A35" s="25">
        <v>32</v>
      </c>
      <c r="B35" s="25" t="s">
        <v>108</v>
      </c>
      <c r="C35" s="25" cm="1">
        <f t="array" ref="C35">_xlfn._xlws.FILTER(接種回数DB!$F$2:$F$283,(接種回数DB!$E$2:$E$283=Summary!C$3)* (接種回数DB!$B$2:$B$283=Summary!$B35)*(接種回数DB!$C$2:$C$283=Summary!C$2)*(接種回数DB!$D$2:$D$283=Summary!C$1),"")</f>
        <v>309757</v>
      </c>
      <c r="D35" s="25" cm="1">
        <f t="array" ref="D35">_xlfn._xlws.FILTER(接種回数DB!$F$2:$F$283,(接種回数DB!$E$2:$E$283=Summary!D$3)* (接種回数DB!$B$2:$B$283=Summary!$B35)*(接種回数DB!$C$2:$C$283=Summary!C$2)*(接種回数DB!$D$2:$D$283=Summary!C$1),"")</f>
        <v>255383</v>
      </c>
      <c r="E35" s="25" cm="1">
        <f t="array" ref="E35">_xlfn._xlws.FILTER(接種回数DB!$F$2:$F$283,(接種回数DB!$E$2:$E$283=Summary!E$3)* (接種回数DB!$B$2:$B$283=Summary!$B35)*(接種回数DB!$C$2:$C$283=Summary!E$2)*(接種回数DB!$D$2:$D$283=Summary!E$1),"")</f>
        <v>12084</v>
      </c>
      <c r="F35" s="25" cm="1">
        <f t="array" ref="F35">_xlfn._xlws.FILTER(接種回数DB!$F$2:$F$283,(接種回数DB!$E$2:$E$283=Summary!F$3)* (接種回数DB!$B$2:$B$283=Summary!$B35)*(接種回数DB!$C$2:$C$283=Summary!E$2)*(接種回数DB!$D$2:$D$283=Summary!E$1),"")</f>
        <v>5444</v>
      </c>
      <c r="G35" s="25" cm="1">
        <f t="array" ref="G35">_xlfn._xlws.FILTER(接種回数DB!$F$2:$F$283,(接種回数DB!$E$2:$E$283=Summary!G$3)* (接種回数DB!$B$2:$B$283=Summary!$B35)*(接種回数DB!$C$2:$C$283=Summary!G$2)*(接種回数DB!$D$2:$D$283=Summary!G$1),"")</f>
        <v>40916</v>
      </c>
      <c r="H35" s="25" cm="1">
        <f t="array" ref="H35">_xlfn._xlws.FILTER(接種回数DB!$F$2:$F$283,(接種回数DB!$E$2:$E$283=Summary!H$3)* (接種回数DB!$B$2:$B$283=Summary!$B35)*(接種回数DB!$C$2:$C$283=Summary!G$2)*(接種回数DB!$D$2:$D$283=Summary!G$1),"")</f>
        <v>35051</v>
      </c>
      <c r="I35" s="25">
        <f t="shared" si="0"/>
        <v>658635</v>
      </c>
      <c r="J35" s="25">
        <f t="shared" si="1"/>
        <v>362757</v>
      </c>
      <c r="K35" s="25">
        <f t="shared" si="2"/>
        <v>295878</v>
      </c>
    </row>
    <row r="36" spans="1:11">
      <c r="A36" s="25">
        <v>33</v>
      </c>
      <c r="B36" s="25" t="s">
        <v>109</v>
      </c>
      <c r="C36" s="25" cm="1">
        <f t="array" ref="C36">_xlfn._xlws.FILTER(接種回数DB!$F$2:$F$283,(接種回数DB!$E$2:$E$283=Summary!C$3)* (接種回数DB!$B$2:$B$283=Summary!$B36)*(接種回数DB!$C$2:$C$283=Summary!C$2)*(接種回数DB!$D$2:$D$283=Summary!C$1),"")</f>
        <v>806544</v>
      </c>
      <c r="D36" s="25" cm="1">
        <f t="array" ref="D36">_xlfn._xlws.FILTER(接種回数DB!$F$2:$F$283,(接種回数DB!$E$2:$E$283=Summary!D$3)* (接種回数DB!$B$2:$B$283=Summary!$B36)*(接種回数DB!$C$2:$C$283=Summary!C$2)*(接種回数DB!$D$2:$D$283=Summary!C$1),"")</f>
        <v>682979</v>
      </c>
      <c r="E36" s="25" cm="1">
        <f t="array" ref="E36">_xlfn._xlws.FILTER(接種回数DB!$F$2:$F$283,(接種回数DB!$E$2:$E$283=Summary!E$3)* (接種回数DB!$B$2:$B$283=Summary!$B36)*(接種回数DB!$C$2:$C$283=Summary!E$2)*(接種回数DB!$D$2:$D$283=Summary!E$1),"")</f>
        <v>81754</v>
      </c>
      <c r="F36" s="25" cm="1">
        <f t="array" ref="F36">_xlfn._xlws.FILTER(接種回数DB!$F$2:$F$283,(接種回数DB!$E$2:$E$283=Summary!F$3)* (接種回数DB!$B$2:$B$283=Summary!$B36)*(接種回数DB!$C$2:$C$283=Summary!E$2)*(接種回数DB!$D$2:$D$283=Summary!E$1),"")</f>
        <v>52665</v>
      </c>
      <c r="G36" s="25" cm="1">
        <f t="array" ref="G36">_xlfn._xlws.FILTER(接種回数DB!$F$2:$F$283,(接種回数DB!$E$2:$E$283=Summary!G$3)* (接種回数DB!$B$2:$B$283=Summary!$B36)*(接種回数DB!$C$2:$C$283=Summary!G$2)*(接種回数DB!$D$2:$D$283=Summary!G$1),"")</f>
        <v>132914</v>
      </c>
      <c r="H36" s="25" cm="1">
        <f t="array" ref="H36">_xlfn._xlws.FILTER(接種回数DB!$F$2:$F$283,(接種回数DB!$E$2:$E$283=Summary!H$3)* (接種回数DB!$B$2:$B$283=Summary!$B36)*(接種回数DB!$C$2:$C$283=Summary!G$2)*(接種回数DB!$D$2:$D$283=Summary!G$1),"")</f>
        <v>112545</v>
      </c>
      <c r="I36" s="25">
        <f t="shared" si="0"/>
        <v>1869401</v>
      </c>
      <c r="J36" s="25">
        <f t="shared" si="1"/>
        <v>1021212</v>
      </c>
      <c r="K36" s="25">
        <f t="shared" si="2"/>
        <v>848189</v>
      </c>
    </row>
    <row r="37" spans="1:11">
      <c r="A37" s="25">
        <v>34</v>
      </c>
      <c r="B37" s="25" t="s">
        <v>110</v>
      </c>
      <c r="C37" s="25" cm="1">
        <f t="array" ref="C37">_xlfn._xlws.FILTER(接種回数DB!$F$2:$F$283,(接種回数DB!$E$2:$E$283=Summary!C$3)* (接種回数DB!$B$2:$B$283=Summary!$B37)*(接種回数DB!$C$2:$C$283=Summary!C$2)*(接種回数DB!$D$2:$D$283=Summary!C$1),"")</f>
        <v>1172740</v>
      </c>
      <c r="D37" s="25" cm="1">
        <f t="array" ref="D37">_xlfn._xlws.FILTER(接種回数DB!$F$2:$F$283,(接種回数DB!$E$2:$E$283=Summary!D$3)* (接種回数DB!$B$2:$B$283=Summary!$B37)*(接種回数DB!$C$2:$C$283=Summary!C$2)*(接種回数DB!$D$2:$D$283=Summary!C$1),"")</f>
        <v>905064</v>
      </c>
      <c r="E37" s="25" cm="1">
        <f t="array" ref="E37">_xlfn._xlws.FILTER(接種回数DB!$F$2:$F$283,(接種回数DB!$E$2:$E$283=Summary!E$3)* (接種回数DB!$B$2:$B$283=Summary!$B37)*(接種回数DB!$C$2:$C$283=Summary!E$2)*(接種回数DB!$D$2:$D$283=Summary!E$1),"")</f>
        <v>92313</v>
      </c>
      <c r="F37" s="25" cm="1">
        <f t="array" ref="F37">_xlfn._xlws.FILTER(接種回数DB!$F$2:$F$283,(接種回数DB!$E$2:$E$283=Summary!F$3)* (接種回数DB!$B$2:$B$283=Summary!$B37)*(接種回数DB!$C$2:$C$283=Summary!E$2)*(接種回数DB!$D$2:$D$283=Summary!E$1),"")</f>
        <v>63003</v>
      </c>
      <c r="G37" s="25" cm="1">
        <f t="array" ref="G37">_xlfn._xlws.FILTER(接種回数DB!$F$2:$F$283,(接種回数DB!$E$2:$E$283=Summary!G$3)* (接種回数DB!$B$2:$B$283=Summary!$B37)*(接種回数DB!$C$2:$C$283=Summary!G$2)*(接種回数DB!$D$2:$D$283=Summary!G$1),"")</f>
        <v>166219</v>
      </c>
      <c r="H37" s="25" cm="1">
        <f t="array" ref="H37">_xlfn._xlws.FILTER(接種回数DB!$F$2:$F$283,(接種回数DB!$E$2:$E$283=Summary!H$3)* (接種回数DB!$B$2:$B$283=Summary!$B37)*(接種回数DB!$C$2:$C$283=Summary!G$2)*(接種回数DB!$D$2:$D$283=Summary!G$1),"")</f>
        <v>150896</v>
      </c>
      <c r="I37" s="25">
        <f t="shared" si="0"/>
        <v>2550235</v>
      </c>
      <c r="J37" s="25">
        <f t="shared" si="1"/>
        <v>1431272</v>
      </c>
      <c r="K37" s="25">
        <f t="shared" si="2"/>
        <v>1118963</v>
      </c>
    </row>
    <row r="38" spans="1:11">
      <c r="A38" s="25">
        <v>35</v>
      </c>
      <c r="B38" s="25" t="s">
        <v>111</v>
      </c>
      <c r="C38" s="25" cm="1">
        <f t="array" ref="C38">_xlfn._xlws.FILTER(接種回数DB!$F$2:$F$283,(接種回数DB!$E$2:$E$283=Summary!C$3)* (接種回数DB!$B$2:$B$283=Summary!$B38)*(接種回数DB!$C$2:$C$283=Summary!C$2)*(接種回数DB!$D$2:$D$283=Summary!C$1),"")</f>
        <v>715050</v>
      </c>
      <c r="D38" s="25" cm="1">
        <f t="array" ref="D38">_xlfn._xlws.FILTER(接種回数DB!$F$2:$F$283,(接種回数DB!$E$2:$E$283=Summary!D$3)* (接種回数DB!$B$2:$B$283=Summary!$B38)*(接種回数DB!$C$2:$C$283=Summary!C$2)*(接種回数DB!$D$2:$D$283=Summary!C$1),"")</f>
        <v>590076</v>
      </c>
      <c r="E38" s="25" cm="1">
        <f t="array" ref="E38">_xlfn._xlws.FILTER(接種回数DB!$F$2:$F$283,(接種回数DB!$E$2:$E$283=Summary!E$3)* (接種回数DB!$B$2:$B$283=Summary!$B38)*(接種回数DB!$C$2:$C$283=Summary!E$2)*(接種回数DB!$D$2:$D$283=Summary!E$1),"")</f>
        <v>35897</v>
      </c>
      <c r="F38" s="25" cm="1">
        <f t="array" ref="F38">_xlfn._xlws.FILTER(接種回数DB!$F$2:$F$283,(接種回数DB!$E$2:$E$283=Summary!F$3)* (接種回数DB!$B$2:$B$283=Summary!$B38)*(接種回数DB!$C$2:$C$283=Summary!E$2)*(接種回数DB!$D$2:$D$283=Summary!E$1),"")</f>
        <v>18450</v>
      </c>
      <c r="G38" s="25" cm="1">
        <f t="array" ref="G38">_xlfn._xlws.FILTER(接種回数DB!$F$2:$F$283,(接種回数DB!$E$2:$E$283=Summary!G$3)* (接種回数DB!$B$2:$B$283=Summary!$B38)*(接種回数DB!$C$2:$C$283=Summary!G$2)*(接種回数DB!$D$2:$D$283=Summary!G$1),"")</f>
        <v>101685</v>
      </c>
      <c r="H38" s="25" cm="1">
        <f t="array" ref="H38">_xlfn._xlws.FILTER(接種回数DB!$F$2:$F$283,(接種回数DB!$E$2:$E$283=Summary!H$3)* (接種回数DB!$B$2:$B$283=Summary!$B38)*(接種回数DB!$C$2:$C$283=Summary!G$2)*(接種回数DB!$D$2:$D$283=Summary!G$1),"")</f>
        <v>83946</v>
      </c>
      <c r="I38" s="25">
        <f t="shared" si="0"/>
        <v>1545104</v>
      </c>
      <c r="J38" s="25">
        <f t="shared" si="1"/>
        <v>852632</v>
      </c>
      <c r="K38" s="25">
        <f t="shared" si="2"/>
        <v>692472</v>
      </c>
    </row>
    <row r="39" spans="1:11">
      <c r="A39" s="25">
        <v>36</v>
      </c>
      <c r="B39" s="25" t="s">
        <v>112</v>
      </c>
      <c r="C39" s="25" cm="1">
        <f t="array" ref="C39">_xlfn._xlws.FILTER(接種回数DB!$F$2:$F$283,(接種回数DB!$E$2:$E$283=Summary!C$3)* (接種回数DB!$B$2:$B$283=Summary!$B39)*(接種回数DB!$C$2:$C$283=Summary!C$2)*(接種回数DB!$D$2:$D$283=Summary!C$1),"")</f>
        <v>329154</v>
      </c>
      <c r="D39" s="25" cm="1">
        <f t="array" ref="D39">_xlfn._xlws.FILTER(接種回数DB!$F$2:$F$283,(接種回数DB!$E$2:$E$283=Summary!D$3)* (接種回数DB!$B$2:$B$283=Summary!$B39)*(接種回数DB!$C$2:$C$283=Summary!C$2)*(接種回数DB!$D$2:$D$283=Summary!C$1),"")</f>
        <v>271334</v>
      </c>
      <c r="E39" s="25" cm="1">
        <f t="array" ref="E39">_xlfn._xlws.FILTER(接種回数DB!$F$2:$F$283,(接種回数DB!$E$2:$E$283=Summary!E$3)* (接種回数DB!$B$2:$B$283=Summary!$B39)*(接種回数DB!$C$2:$C$283=Summary!E$2)*(接種回数DB!$D$2:$D$283=Summary!E$1),"")</f>
        <v>20102</v>
      </c>
      <c r="F39" s="25" cm="1">
        <f t="array" ref="F39">_xlfn._xlws.FILTER(接種回数DB!$F$2:$F$283,(接種回数DB!$E$2:$E$283=Summary!F$3)* (接種回数DB!$B$2:$B$283=Summary!$B39)*(接種回数DB!$C$2:$C$283=Summary!E$2)*(接種回数DB!$D$2:$D$283=Summary!E$1),"")</f>
        <v>14055</v>
      </c>
      <c r="G39" s="25" cm="1">
        <f t="array" ref="G39">_xlfn._xlws.FILTER(接種回数DB!$F$2:$F$283,(接種回数DB!$E$2:$E$283=Summary!G$3)* (接種回数DB!$B$2:$B$283=Summary!$B39)*(接種回数DB!$C$2:$C$283=Summary!G$2)*(接種回数DB!$D$2:$D$283=Summary!G$1),"")</f>
        <v>51317</v>
      </c>
      <c r="H39" s="25" cm="1">
        <f t="array" ref="H39">_xlfn._xlws.FILTER(接種回数DB!$F$2:$F$283,(接種回数DB!$E$2:$E$283=Summary!H$3)* (接種回数DB!$B$2:$B$283=Summary!$B39)*(接種回数DB!$C$2:$C$283=Summary!G$2)*(接種回数DB!$D$2:$D$283=Summary!G$1),"")</f>
        <v>46926</v>
      </c>
      <c r="I39" s="25">
        <f t="shared" si="0"/>
        <v>732888</v>
      </c>
      <c r="J39" s="25">
        <f t="shared" si="1"/>
        <v>400573</v>
      </c>
      <c r="K39" s="25">
        <f t="shared" si="2"/>
        <v>332315</v>
      </c>
    </row>
    <row r="40" spans="1:11">
      <c r="A40" s="25">
        <v>37</v>
      </c>
      <c r="B40" s="25" t="s">
        <v>113</v>
      </c>
      <c r="C40" s="25" cm="1">
        <f t="array" ref="C40">_xlfn._xlws.FILTER(接種回数DB!$F$2:$F$283,(接種回数DB!$E$2:$E$283=Summary!C$3)* (接種回数DB!$B$2:$B$283=Summary!$B40)*(接種回数DB!$C$2:$C$283=Summary!C$2)*(接種回数DB!$D$2:$D$283=Summary!C$1),"")</f>
        <v>409306</v>
      </c>
      <c r="D40" s="25" cm="1">
        <f t="array" ref="D40">_xlfn._xlws.FILTER(接種回数DB!$F$2:$F$283,(接種回数DB!$E$2:$E$283=Summary!D$3)* (接種回数DB!$B$2:$B$283=Summary!$B40)*(接種回数DB!$C$2:$C$283=Summary!C$2)*(接種回数DB!$D$2:$D$283=Summary!C$1),"")</f>
        <v>315117</v>
      </c>
      <c r="E40" s="25" cm="1">
        <f t="array" ref="E40">_xlfn._xlws.FILTER(接種回数DB!$F$2:$F$283,(接種回数DB!$E$2:$E$283=Summary!E$3)* (接種回数DB!$B$2:$B$283=Summary!$B40)*(接種回数DB!$C$2:$C$283=Summary!E$2)*(接種回数DB!$D$2:$D$283=Summary!E$1),"")</f>
        <v>8596</v>
      </c>
      <c r="F40" s="25" cm="1">
        <f t="array" ref="F40">_xlfn._xlws.FILTER(接種回数DB!$F$2:$F$283,(接種回数DB!$E$2:$E$283=Summary!F$3)* (接種回数DB!$B$2:$B$283=Summary!$B40)*(接種回数DB!$C$2:$C$283=Summary!E$2)*(接種回数DB!$D$2:$D$283=Summary!E$1),"")</f>
        <v>3851</v>
      </c>
      <c r="G40" s="25" cm="1">
        <f t="array" ref="G40">_xlfn._xlws.FILTER(接種回数DB!$F$2:$F$283,(接種回数DB!$E$2:$E$283=Summary!G$3)* (接種回数DB!$B$2:$B$283=Summary!$B40)*(接種回数DB!$C$2:$C$283=Summary!G$2)*(接種回数DB!$D$2:$D$283=Summary!G$1),"")</f>
        <v>54695</v>
      </c>
      <c r="H40" s="25" cm="1">
        <f t="array" ref="H40">_xlfn._xlws.FILTER(接種回数DB!$F$2:$F$283,(接種回数DB!$E$2:$E$283=Summary!H$3)* (接種回数DB!$B$2:$B$283=Summary!$B40)*(接種回数DB!$C$2:$C$283=Summary!G$2)*(接種回数DB!$D$2:$D$283=Summary!G$1),"")</f>
        <v>50142</v>
      </c>
      <c r="I40" s="25">
        <f t="shared" si="0"/>
        <v>841707</v>
      </c>
      <c r="J40" s="25">
        <f t="shared" si="1"/>
        <v>472597</v>
      </c>
      <c r="K40" s="25">
        <f t="shared" si="2"/>
        <v>369110</v>
      </c>
    </row>
    <row r="41" spans="1:11">
      <c r="A41" s="25">
        <v>38</v>
      </c>
      <c r="B41" s="25" t="s">
        <v>114</v>
      </c>
      <c r="C41" s="25" cm="1">
        <f t="array" ref="C41">_xlfn._xlws.FILTER(接種回数DB!$F$2:$F$283,(接種回数DB!$E$2:$E$283=Summary!C$3)* (接種回数DB!$B$2:$B$283=Summary!$B41)*(接種回数DB!$C$2:$C$283=Summary!C$2)*(接種回数DB!$D$2:$D$283=Summary!C$1),"")</f>
        <v>593335</v>
      </c>
      <c r="D41" s="25" cm="1">
        <f t="array" ref="D41">_xlfn._xlws.FILTER(接種回数DB!$F$2:$F$283,(接種回数DB!$E$2:$E$283=Summary!D$3)* (接種回数DB!$B$2:$B$283=Summary!$B41)*(接種回数DB!$C$2:$C$283=Summary!C$2)*(接種回数DB!$D$2:$D$283=Summary!C$1),"")</f>
        <v>479090</v>
      </c>
      <c r="E41" s="25" cm="1">
        <f t="array" ref="E41">_xlfn._xlws.FILTER(接種回数DB!$F$2:$F$283,(接種回数DB!$E$2:$E$283=Summary!E$3)* (接種回数DB!$B$2:$B$283=Summary!$B41)*(接種回数DB!$C$2:$C$283=Summary!E$2)*(接種回数DB!$D$2:$D$283=Summary!E$1),"")</f>
        <v>14226</v>
      </c>
      <c r="F41" s="25" cm="1">
        <f t="array" ref="F41">_xlfn._xlws.FILTER(接種回数DB!$F$2:$F$283,(接種回数DB!$E$2:$E$283=Summary!F$3)* (接種回数DB!$B$2:$B$283=Summary!$B41)*(接種回数DB!$C$2:$C$283=Summary!E$2)*(接種回数DB!$D$2:$D$283=Summary!E$1),"")</f>
        <v>5234</v>
      </c>
      <c r="G41" s="25" cm="1">
        <f t="array" ref="G41">_xlfn._xlws.FILTER(接種回数DB!$F$2:$F$283,(接種回数DB!$E$2:$E$283=Summary!G$3)* (接種回数DB!$B$2:$B$283=Summary!$B41)*(接種回数DB!$C$2:$C$283=Summary!G$2)*(接種回数DB!$D$2:$D$283=Summary!G$1),"")</f>
        <v>81880</v>
      </c>
      <c r="H41" s="25" cm="1">
        <f t="array" ref="H41">_xlfn._xlws.FILTER(接種回数DB!$F$2:$F$283,(接種回数DB!$E$2:$E$283=Summary!H$3)* (接種回数DB!$B$2:$B$283=Summary!$B41)*(接種回数DB!$C$2:$C$283=Summary!G$2)*(接種回数DB!$D$2:$D$283=Summary!G$1),"")</f>
        <v>76925</v>
      </c>
      <c r="I41" s="25">
        <f t="shared" si="0"/>
        <v>1250690</v>
      </c>
      <c r="J41" s="25">
        <f t="shared" si="1"/>
        <v>689441</v>
      </c>
      <c r="K41" s="25">
        <f t="shared" si="2"/>
        <v>561249</v>
      </c>
    </row>
    <row r="42" spans="1:11">
      <c r="A42" s="25">
        <v>39</v>
      </c>
      <c r="B42" s="25" t="s">
        <v>115</v>
      </c>
      <c r="C42" s="25" cm="1">
        <f t="array" ref="C42">_xlfn._xlws.FILTER(接種回数DB!$F$2:$F$283,(接種回数DB!$E$2:$E$283=Summary!C$3)* (接種回数DB!$B$2:$B$283=Summary!$B42)*(接種回数DB!$C$2:$C$283=Summary!C$2)*(接種回数DB!$D$2:$D$283=Summary!C$1),"")</f>
        <v>346588</v>
      </c>
      <c r="D42" s="25" cm="1">
        <f t="array" ref="D42">_xlfn._xlws.FILTER(接種回数DB!$F$2:$F$283,(接種回数DB!$E$2:$E$283=Summary!D$3)* (接種回数DB!$B$2:$B$283=Summary!$B42)*(接種回数DB!$C$2:$C$283=Summary!C$2)*(接種回数DB!$D$2:$D$283=Summary!C$1),"")</f>
        <v>272477</v>
      </c>
      <c r="E42" s="25" cm="1">
        <f t="array" ref="E42">_xlfn._xlws.FILTER(接種回数DB!$F$2:$F$283,(接種回数DB!$E$2:$E$283=Summary!E$3)* (接種回数DB!$B$2:$B$283=Summary!$B42)*(接種回数DB!$C$2:$C$283=Summary!E$2)*(接種回数DB!$D$2:$D$283=Summary!E$1),"")</f>
        <v>12198</v>
      </c>
      <c r="F42" s="25" cm="1">
        <f t="array" ref="F42">_xlfn._xlws.FILTER(接種回数DB!$F$2:$F$283,(接種回数DB!$E$2:$E$283=Summary!F$3)* (接種回数DB!$B$2:$B$283=Summary!$B42)*(接種回数DB!$C$2:$C$283=Summary!E$2)*(接種回数DB!$D$2:$D$283=Summary!E$1),"")</f>
        <v>2086</v>
      </c>
      <c r="G42" s="25" cm="1">
        <f t="array" ref="G42">_xlfn._xlws.FILTER(接種回数DB!$F$2:$F$283,(接種回数DB!$E$2:$E$283=Summary!G$3)* (接種回数DB!$B$2:$B$283=Summary!$B42)*(接種回数DB!$C$2:$C$283=Summary!G$2)*(接種回数DB!$D$2:$D$283=Summary!G$1),"")</f>
        <v>44293</v>
      </c>
      <c r="H42" s="25" cm="1">
        <f t="array" ref="H42">_xlfn._xlws.FILTER(接種回数DB!$F$2:$F$283,(接種回数DB!$E$2:$E$283=Summary!H$3)* (接種回数DB!$B$2:$B$283=Summary!$B42)*(接種回数DB!$C$2:$C$283=Summary!G$2)*(接種回数DB!$D$2:$D$283=Summary!G$1),"")</f>
        <v>41787</v>
      </c>
      <c r="I42" s="25">
        <f t="shared" si="0"/>
        <v>719429</v>
      </c>
      <c r="J42" s="25">
        <f t="shared" si="1"/>
        <v>403079</v>
      </c>
      <c r="K42" s="25">
        <f t="shared" si="2"/>
        <v>316350</v>
      </c>
    </row>
    <row r="43" spans="1:11">
      <c r="A43" s="25">
        <v>40</v>
      </c>
      <c r="B43" s="25" t="s">
        <v>116</v>
      </c>
      <c r="C43" s="25" cm="1">
        <f t="array" ref="C43">_xlfn._xlws.FILTER(接種回数DB!$F$2:$F$283,(接種回数DB!$E$2:$E$283=Summary!C$3)* (接種回数DB!$B$2:$B$283=Summary!$B43)*(接種回数DB!$C$2:$C$283=Summary!C$2)*(接種回数DB!$D$2:$D$283=Summary!C$1),"")</f>
        <v>2110313</v>
      </c>
      <c r="D43" s="25" cm="1">
        <f t="array" ref="D43">_xlfn._xlws.FILTER(接種回数DB!$F$2:$F$283,(接種回数DB!$E$2:$E$283=Summary!D$3)* (接種回数DB!$B$2:$B$283=Summary!$B43)*(接種回数DB!$C$2:$C$283=Summary!C$2)*(接種回数DB!$D$2:$D$283=Summary!C$1),"")</f>
        <v>1670617</v>
      </c>
      <c r="E43" s="25" cm="1">
        <f t="array" ref="E43">_xlfn._xlws.FILTER(接種回数DB!$F$2:$F$283,(接種回数DB!$E$2:$E$283=Summary!E$3)* (接種回数DB!$B$2:$B$283=Summary!$B43)*(接種回数DB!$C$2:$C$283=Summary!E$2)*(接種回数DB!$D$2:$D$283=Summary!E$1),"")</f>
        <v>226866</v>
      </c>
      <c r="F43" s="25" cm="1">
        <f t="array" ref="F43">_xlfn._xlws.FILTER(接種回数DB!$F$2:$F$283,(接種回数DB!$E$2:$E$283=Summary!F$3)* (接種回数DB!$B$2:$B$283=Summary!$B43)*(接種回数DB!$C$2:$C$283=Summary!E$2)*(接種回数DB!$D$2:$D$283=Summary!E$1),"")</f>
        <v>115222</v>
      </c>
      <c r="G43" s="25" cm="1">
        <f t="array" ref="G43">_xlfn._xlws.FILTER(接種回数DB!$F$2:$F$283,(接種回数DB!$E$2:$E$283=Summary!G$3)* (接種回数DB!$B$2:$B$283=Summary!$B43)*(接種回数DB!$C$2:$C$283=Summary!G$2)*(接種回数DB!$D$2:$D$283=Summary!G$1),"")</f>
        <v>284356</v>
      </c>
      <c r="H43" s="25" cm="1">
        <f t="array" ref="H43">_xlfn._xlws.FILTER(接種回数DB!$F$2:$F$283,(接種回数DB!$E$2:$E$283=Summary!H$3)* (接種回数DB!$B$2:$B$283=Summary!$B43)*(接種回数DB!$C$2:$C$283=Summary!G$2)*(接種回数DB!$D$2:$D$283=Summary!G$1),"")</f>
        <v>240578</v>
      </c>
      <c r="I43" s="25">
        <f t="shared" si="0"/>
        <v>4647952</v>
      </c>
      <c r="J43" s="25">
        <f t="shared" si="1"/>
        <v>2621535</v>
      </c>
      <c r="K43" s="25">
        <f t="shared" si="2"/>
        <v>2026417</v>
      </c>
    </row>
    <row r="44" spans="1:11">
      <c r="A44" s="25">
        <v>41</v>
      </c>
      <c r="B44" s="25" t="s">
        <v>117</v>
      </c>
      <c r="C44" s="25" cm="1">
        <f t="array" ref="C44">_xlfn._xlws.FILTER(接種回数DB!$F$2:$F$283,(接種回数DB!$E$2:$E$283=Summary!C$3)* (接種回数DB!$B$2:$B$283=Summary!$B44)*(接種回数DB!$C$2:$C$283=Summary!C$2)*(接種回数DB!$D$2:$D$283=Summary!C$1),"")</f>
        <v>386912</v>
      </c>
      <c r="D44" s="25" cm="1">
        <f t="array" ref="D44">_xlfn._xlws.FILTER(接種回数DB!$F$2:$F$283,(接種回数DB!$E$2:$E$283=Summary!D$3)* (接種回数DB!$B$2:$B$283=Summary!$B44)*(接種回数DB!$C$2:$C$283=Summary!C$2)*(接種回数DB!$D$2:$D$283=Summary!C$1),"")</f>
        <v>323513</v>
      </c>
      <c r="E44" s="25" cm="1">
        <f t="array" ref="E44">_xlfn._xlws.FILTER(接種回数DB!$F$2:$F$283,(接種回数DB!$E$2:$E$283=Summary!E$3)* (接種回数DB!$B$2:$B$283=Summary!$B44)*(接種回数DB!$C$2:$C$283=Summary!E$2)*(接種回数DB!$D$2:$D$283=Summary!E$1),"")</f>
        <v>11994</v>
      </c>
      <c r="F44" s="25" cm="1">
        <f t="array" ref="F44">_xlfn._xlws.FILTER(接種回数DB!$F$2:$F$283,(接種回数DB!$E$2:$E$283=Summary!F$3)* (接種回数DB!$B$2:$B$283=Summary!$B44)*(接種回数DB!$C$2:$C$283=Summary!E$2)*(接種回数DB!$D$2:$D$283=Summary!E$1),"")</f>
        <v>7347</v>
      </c>
      <c r="G44" s="25" cm="1">
        <f t="array" ref="G44">_xlfn._xlws.FILTER(接種回数DB!$F$2:$F$283,(接種回数DB!$E$2:$E$283=Summary!G$3)* (接種回数DB!$B$2:$B$283=Summary!$B44)*(接種回数DB!$C$2:$C$283=Summary!G$2)*(接種回数DB!$D$2:$D$283=Summary!G$1),"")</f>
        <v>60085</v>
      </c>
      <c r="H44" s="25" cm="1">
        <f t="array" ref="H44">_xlfn._xlws.FILTER(接種回数DB!$F$2:$F$283,(接種回数DB!$E$2:$E$283=Summary!H$3)* (接種回数DB!$B$2:$B$283=Summary!$B44)*(接種回数DB!$C$2:$C$283=Summary!G$2)*(接種回数DB!$D$2:$D$283=Summary!G$1),"")</f>
        <v>55961</v>
      </c>
      <c r="I44" s="25">
        <f t="shared" si="0"/>
        <v>845812</v>
      </c>
      <c r="J44" s="25">
        <f t="shared" si="1"/>
        <v>458991</v>
      </c>
      <c r="K44" s="25">
        <f t="shared" si="2"/>
        <v>386821</v>
      </c>
    </row>
    <row r="45" spans="1:11">
      <c r="A45" s="25">
        <v>42</v>
      </c>
      <c r="B45" s="25" t="s">
        <v>118</v>
      </c>
      <c r="C45" s="25" cm="1">
        <f t="array" ref="C45">_xlfn._xlws.FILTER(接種回数DB!$F$2:$F$283,(接種回数DB!$E$2:$E$283=Summary!C$3)* (接種回数DB!$B$2:$B$283=Summary!$B45)*(接種回数DB!$C$2:$C$283=Summary!C$2)*(接種回数DB!$D$2:$D$283=Summary!C$1),"")</f>
        <v>618497</v>
      </c>
      <c r="D45" s="25" cm="1">
        <f t="array" ref="D45">_xlfn._xlws.FILTER(接種回数DB!$F$2:$F$283,(接種回数DB!$E$2:$E$283=Summary!D$3)* (接種回数DB!$B$2:$B$283=Summary!$B45)*(接種回数DB!$C$2:$C$283=Summary!C$2)*(接種回数DB!$D$2:$D$283=Summary!C$1),"")</f>
        <v>503843</v>
      </c>
      <c r="E45" s="25" cm="1">
        <f t="array" ref="E45">_xlfn._xlws.FILTER(接種回数DB!$F$2:$F$283,(接種回数DB!$E$2:$E$283=Summary!E$3)* (接種回数DB!$B$2:$B$283=Summary!$B45)*(接種回数DB!$C$2:$C$283=Summary!E$2)*(接種回数DB!$D$2:$D$283=Summary!E$1),"")</f>
        <v>75706</v>
      </c>
      <c r="F45" s="25" cm="1">
        <f t="array" ref="F45">_xlfn._xlws.FILTER(接種回数DB!$F$2:$F$283,(接種回数DB!$E$2:$E$283=Summary!F$3)* (接種回数DB!$B$2:$B$283=Summary!$B45)*(接種回数DB!$C$2:$C$283=Summary!E$2)*(接種回数DB!$D$2:$D$283=Summary!E$1),"")</f>
        <v>47642</v>
      </c>
      <c r="G45" s="25" cm="1">
        <f t="array" ref="G45">_xlfn._xlws.FILTER(接種回数DB!$F$2:$F$283,(接種回数DB!$E$2:$E$283=Summary!G$3)* (接種回数DB!$B$2:$B$283=Summary!$B45)*(接種回数DB!$C$2:$C$283=Summary!G$2)*(接種回数DB!$D$2:$D$283=Summary!G$1),"")</f>
        <v>80004</v>
      </c>
      <c r="H45" s="25" cm="1">
        <f t="array" ref="H45">_xlfn._xlws.FILTER(接種回数DB!$F$2:$F$283,(接種回数DB!$E$2:$E$283=Summary!H$3)* (接種回数DB!$B$2:$B$283=Summary!$B45)*(接種回数DB!$C$2:$C$283=Summary!G$2)*(接種回数DB!$D$2:$D$283=Summary!G$1),"")</f>
        <v>71175</v>
      </c>
      <c r="I45" s="25">
        <f t="shared" si="0"/>
        <v>1396867</v>
      </c>
      <c r="J45" s="25">
        <f t="shared" si="1"/>
        <v>774207</v>
      </c>
      <c r="K45" s="25">
        <f t="shared" si="2"/>
        <v>622660</v>
      </c>
    </row>
    <row r="46" spans="1:11">
      <c r="A46" s="25">
        <v>43</v>
      </c>
      <c r="B46" s="25" t="s">
        <v>119</v>
      </c>
      <c r="C46" s="25" cm="1">
        <f t="array" ref="C46">_xlfn._xlws.FILTER(接種回数DB!$F$2:$F$283,(接種回数DB!$E$2:$E$283=Summary!C$3)* (接種回数DB!$B$2:$B$283=Summary!$B46)*(接種回数DB!$C$2:$C$283=Summary!C$2)*(接種回数DB!$D$2:$D$283=Summary!C$1),"")</f>
        <v>851180</v>
      </c>
      <c r="D46" s="25" cm="1">
        <f t="array" ref="D46">_xlfn._xlws.FILTER(接種回数DB!$F$2:$F$283,(接種回数DB!$E$2:$E$283=Summary!D$3)* (接種回数DB!$B$2:$B$283=Summary!$B46)*(接種回数DB!$C$2:$C$283=Summary!C$2)*(接種回数DB!$D$2:$D$283=Summary!C$1),"")</f>
        <v>692056</v>
      </c>
      <c r="E46" s="25" cm="1">
        <f t="array" ref="E46">_xlfn._xlws.FILTER(接種回数DB!$F$2:$F$283,(接種回数DB!$E$2:$E$283=Summary!E$3)* (接種回数DB!$B$2:$B$283=Summary!$B46)*(接種回数DB!$C$2:$C$283=Summary!E$2)*(接種回数DB!$D$2:$D$283=Summary!E$1),"")</f>
        <v>82306</v>
      </c>
      <c r="F46" s="25" cm="1">
        <f t="array" ref="F46">_xlfn._xlws.FILTER(接種回数DB!$F$2:$F$283,(接種回数DB!$E$2:$E$283=Summary!F$3)* (接種回数DB!$B$2:$B$283=Summary!$B46)*(接種回数DB!$C$2:$C$283=Summary!E$2)*(接種回数DB!$D$2:$D$283=Summary!E$1),"")</f>
        <v>19112</v>
      </c>
      <c r="G46" s="25" cm="1">
        <f t="array" ref="G46">_xlfn._xlws.FILTER(接種回数DB!$F$2:$F$283,(接種回数DB!$E$2:$E$283=Summary!G$3)* (接種回数DB!$B$2:$B$283=Summary!$B46)*(接種回数DB!$C$2:$C$283=Summary!G$2)*(接種回数DB!$D$2:$D$283=Summary!G$1),"")</f>
        <v>121032</v>
      </c>
      <c r="H46" s="25" cm="1">
        <f t="array" ref="H46">_xlfn._xlws.FILTER(接種回数DB!$F$2:$F$283,(接種回数DB!$E$2:$E$283=Summary!H$3)* (接種回数DB!$B$2:$B$283=Summary!$B46)*(接種回数DB!$C$2:$C$283=Summary!G$2)*(接種回数DB!$D$2:$D$283=Summary!G$1),"")</f>
        <v>113165</v>
      </c>
      <c r="I46" s="25">
        <f t="shared" si="0"/>
        <v>1878851</v>
      </c>
      <c r="J46" s="25">
        <f t="shared" si="1"/>
        <v>1054518</v>
      </c>
      <c r="K46" s="25">
        <f t="shared" si="2"/>
        <v>824333</v>
      </c>
    </row>
    <row r="47" spans="1:11">
      <c r="A47" s="25">
        <v>44</v>
      </c>
      <c r="B47" s="25" t="s">
        <v>120</v>
      </c>
      <c r="C47" s="25" cm="1">
        <f t="array" ref="C47">_xlfn._xlws.FILTER(接種回数DB!$F$2:$F$283,(接種回数DB!$E$2:$E$283=Summary!C$3)* (接種回数DB!$B$2:$B$283=Summary!$B47)*(接種回数DB!$C$2:$C$283=Summary!C$2)*(接種回数DB!$D$2:$D$283=Summary!C$1),"")</f>
        <v>504872</v>
      </c>
      <c r="D47" s="25" cm="1">
        <f t="array" ref="D47">_xlfn._xlws.FILTER(接種回数DB!$F$2:$F$283,(接種回数DB!$E$2:$E$283=Summary!D$3)* (接種回数DB!$B$2:$B$283=Summary!$B47)*(接種回数DB!$C$2:$C$283=Summary!C$2)*(接種回数DB!$D$2:$D$283=Summary!C$1),"")</f>
        <v>419084</v>
      </c>
      <c r="E47" s="25" cm="1">
        <f t="array" ref="E47">_xlfn._xlws.FILTER(接種回数DB!$F$2:$F$283,(接種回数DB!$E$2:$E$283=Summary!E$3)* (接種回数DB!$B$2:$B$283=Summary!$B47)*(接種回数DB!$C$2:$C$283=Summary!E$2)*(接種回数DB!$D$2:$D$283=Summary!E$1),"")</f>
        <v>25557</v>
      </c>
      <c r="F47" s="25" cm="1">
        <f t="array" ref="F47">_xlfn._xlws.FILTER(接種回数DB!$F$2:$F$283,(接種回数DB!$E$2:$E$283=Summary!F$3)* (接種回数DB!$B$2:$B$283=Summary!$B47)*(接種回数DB!$C$2:$C$283=Summary!E$2)*(接種回数DB!$D$2:$D$283=Summary!E$1),"")</f>
        <v>17906</v>
      </c>
      <c r="G47" s="25" cm="1">
        <f t="array" ref="G47">_xlfn._xlws.FILTER(接種回数DB!$F$2:$F$283,(接種回数DB!$E$2:$E$283=Summary!G$3)* (接種回数DB!$B$2:$B$283=Summary!$B47)*(接種回数DB!$C$2:$C$283=Summary!G$2)*(接種回数DB!$D$2:$D$283=Summary!G$1),"")</f>
        <v>73914</v>
      </c>
      <c r="H47" s="25" cm="1">
        <f t="array" ref="H47">_xlfn._xlws.FILTER(接種回数DB!$F$2:$F$283,(接種回数DB!$E$2:$E$283=Summary!H$3)* (接種回数DB!$B$2:$B$283=Summary!$B47)*(接種回数DB!$C$2:$C$283=Summary!G$2)*(接種回数DB!$D$2:$D$283=Summary!G$1),"")</f>
        <v>65211</v>
      </c>
      <c r="I47" s="25">
        <f t="shared" si="0"/>
        <v>1106544</v>
      </c>
      <c r="J47" s="25">
        <f t="shared" si="1"/>
        <v>604343</v>
      </c>
      <c r="K47" s="25">
        <f t="shared" si="2"/>
        <v>502201</v>
      </c>
    </row>
    <row r="48" spans="1:11">
      <c r="A48" s="25">
        <v>45</v>
      </c>
      <c r="B48" s="25" t="s">
        <v>121</v>
      </c>
      <c r="C48" s="25" cm="1">
        <f t="array" ref="C48">_xlfn._xlws.FILTER(接種回数DB!$F$2:$F$283,(接種回数DB!$E$2:$E$283=Summary!C$3)* (接種回数DB!$B$2:$B$283=Summary!$B48)*(接種回数DB!$C$2:$C$283=Summary!C$2)*(接種回数DB!$D$2:$D$283=Summary!C$1),"")</f>
        <v>477626</v>
      </c>
      <c r="D48" s="25" cm="1">
        <f t="array" ref="D48">_xlfn._xlws.FILTER(接種回数DB!$F$2:$F$283,(接種回数DB!$E$2:$E$283=Summary!D$3)* (接種回数DB!$B$2:$B$283=Summary!$B48)*(接種回数DB!$C$2:$C$283=Summary!C$2)*(接種回数DB!$D$2:$D$283=Summary!C$1),"")</f>
        <v>391561</v>
      </c>
      <c r="E48" s="25" cm="1">
        <f t="array" ref="E48">_xlfn._xlws.FILTER(接種回数DB!$F$2:$F$283,(接種回数DB!$E$2:$E$283=Summary!E$3)* (接種回数DB!$B$2:$B$283=Summary!$B48)*(接種回数DB!$C$2:$C$283=Summary!E$2)*(接種回数DB!$D$2:$D$283=Summary!E$1),"")</f>
        <v>3988</v>
      </c>
      <c r="F48" s="25" cm="1">
        <f t="array" ref="F48">_xlfn._xlws.FILTER(接種回数DB!$F$2:$F$283,(接種回数DB!$E$2:$E$283=Summary!F$3)* (接種回数DB!$B$2:$B$283=Summary!$B48)*(接種回数DB!$C$2:$C$283=Summary!E$2)*(接種回数DB!$D$2:$D$283=Summary!E$1),"")</f>
        <v>2124</v>
      </c>
      <c r="G48" s="25" cm="1">
        <f t="array" ref="G48">_xlfn._xlws.FILTER(接種回数DB!$F$2:$F$283,(接種回数DB!$E$2:$E$283=Summary!G$3)* (接種回数DB!$B$2:$B$283=Summary!$B48)*(接種回数DB!$C$2:$C$283=Summary!G$2)*(接種回数DB!$D$2:$D$283=Summary!G$1),"")</f>
        <v>61886</v>
      </c>
      <c r="H48" s="25" cm="1">
        <f t="array" ref="H48">_xlfn._xlws.FILTER(接種回数DB!$F$2:$F$283,(接種回数DB!$E$2:$E$283=Summary!H$3)* (接種回数DB!$B$2:$B$283=Summary!$B48)*(接種回数DB!$C$2:$C$283=Summary!G$2)*(接種回数DB!$D$2:$D$283=Summary!G$1),"")</f>
        <v>55916</v>
      </c>
      <c r="I48" s="25">
        <f t="shared" si="0"/>
        <v>993101</v>
      </c>
      <c r="J48" s="25">
        <f t="shared" si="1"/>
        <v>543500</v>
      </c>
      <c r="K48" s="25">
        <f t="shared" si="2"/>
        <v>449601</v>
      </c>
    </row>
    <row r="49" spans="1:11">
      <c r="A49" s="25">
        <v>46</v>
      </c>
      <c r="B49" s="25" t="s">
        <v>122</v>
      </c>
      <c r="C49" s="25" cm="1">
        <f t="array" ref="C49">_xlfn._xlws.FILTER(接種回数DB!$F$2:$F$283,(接種回数DB!$E$2:$E$283=Summary!C$3)* (接種回数DB!$B$2:$B$283=Summary!$B49)*(接種回数DB!$C$2:$C$283=Summary!C$2)*(接種回数DB!$D$2:$D$283=Summary!C$1),"")</f>
        <v>687850</v>
      </c>
      <c r="D49" s="25" cm="1">
        <f t="array" ref="D49">_xlfn._xlws.FILTER(接種回数DB!$F$2:$F$283,(接種回数DB!$E$2:$E$283=Summary!D$3)* (接種回数DB!$B$2:$B$283=Summary!$B49)*(接種回数DB!$C$2:$C$283=Summary!C$2)*(接種回数DB!$D$2:$D$283=Summary!C$1),"")</f>
        <v>562276</v>
      </c>
      <c r="E49" s="25" cm="1">
        <f t="array" ref="E49">_xlfn._xlws.FILTER(接種回数DB!$F$2:$F$283,(接種回数DB!$E$2:$E$283=Summary!E$3)* (接種回数DB!$B$2:$B$283=Summary!$B49)*(接種回数DB!$C$2:$C$283=Summary!E$2)*(接種回数DB!$D$2:$D$283=Summary!E$1),"")</f>
        <v>39152</v>
      </c>
      <c r="F49" s="25" cm="1">
        <f t="array" ref="F49">_xlfn._xlws.FILTER(接種回数DB!$F$2:$F$283,(接種回数DB!$E$2:$E$283=Summary!F$3)* (接種回数DB!$B$2:$B$283=Summary!$B49)*(接種回数DB!$C$2:$C$283=Summary!E$2)*(接種回数DB!$D$2:$D$283=Summary!E$1),"")</f>
        <v>24251</v>
      </c>
      <c r="G49" s="25" cm="1">
        <f t="array" ref="G49">_xlfn._xlws.FILTER(接種回数DB!$F$2:$F$283,(接種回数DB!$E$2:$E$283=Summary!G$3)* (接種回数DB!$B$2:$B$283=Summary!$B49)*(接種回数DB!$C$2:$C$283=Summary!G$2)*(接種回数DB!$D$2:$D$283=Summary!G$1),"")</f>
        <v>109133</v>
      </c>
      <c r="H49" s="25" cm="1">
        <f t="array" ref="H49">_xlfn._xlws.FILTER(接種回数DB!$F$2:$F$283,(接種回数DB!$E$2:$E$283=Summary!H$3)* (接種回数DB!$B$2:$B$283=Summary!$B49)*(接種回数DB!$C$2:$C$283=Summary!G$2)*(接種回数DB!$D$2:$D$283=Summary!G$1),"")</f>
        <v>95738</v>
      </c>
      <c r="I49" s="25">
        <f t="shared" si="0"/>
        <v>1518400</v>
      </c>
      <c r="J49" s="25">
        <f t="shared" si="1"/>
        <v>836135</v>
      </c>
      <c r="K49" s="25">
        <f t="shared" si="2"/>
        <v>682265</v>
      </c>
    </row>
    <row r="50" spans="1:11">
      <c r="A50" s="25">
        <v>47</v>
      </c>
      <c r="B50" s="25" t="s">
        <v>123</v>
      </c>
      <c r="C50" s="25" cm="1">
        <f t="array" ref="C50">_xlfn._xlws.FILTER(接種回数DB!$F$2:$F$283,(接種回数DB!$E$2:$E$283=Summary!C$3)* (接種回数DB!$B$2:$B$283=Summary!$B50)*(接種回数DB!$C$2:$C$283=Summary!C$2)*(接種回数DB!$D$2:$D$283=Summary!C$1),"")</f>
        <v>525059</v>
      </c>
      <c r="D50" s="25" cm="1">
        <f t="array" ref="D50">_xlfn._xlws.FILTER(接種回数DB!$F$2:$F$283,(接種回数DB!$E$2:$E$283=Summary!D$3)* (接種回数DB!$B$2:$B$283=Summary!$B50)*(接種回数DB!$C$2:$C$283=Summary!C$2)*(接種回数DB!$D$2:$D$283=Summary!C$1),"")</f>
        <v>389521</v>
      </c>
      <c r="E50" s="25" cm="1">
        <f t="array" ref="E50">_xlfn._xlws.FILTER(接種回数DB!$F$2:$F$283,(接種回数DB!$E$2:$E$283=Summary!E$3)* (接種回数DB!$B$2:$B$283=Summary!$B50)*(接種回数DB!$C$2:$C$283=Summary!E$2)*(接種回数DB!$D$2:$D$283=Summary!E$1),"")</f>
        <v>43131</v>
      </c>
      <c r="F50" s="25" cm="1">
        <f t="array" ref="F50">_xlfn._xlws.FILTER(接種回数DB!$F$2:$F$283,(接種回数DB!$E$2:$E$283=Summary!F$3)* (接種回数DB!$B$2:$B$283=Summary!$B50)*(接種回数DB!$C$2:$C$283=Summary!E$2)*(接種回数DB!$D$2:$D$283=Summary!E$1),"")</f>
        <v>28478</v>
      </c>
      <c r="G50" s="25" cm="1">
        <f t="array" ref="G50">_xlfn._xlws.FILTER(接種回数DB!$F$2:$F$283,(接種回数DB!$E$2:$E$283=Summary!G$3)* (接種回数DB!$B$2:$B$283=Summary!$B50)*(接種回数DB!$C$2:$C$283=Summary!G$2)*(接種回数DB!$D$2:$D$283=Summary!G$1),"")</f>
        <v>71873</v>
      </c>
      <c r="H50" s="25" cm="1">
        <f t="array" ref="H50">_xlfn._xlws.FILTER(接種回数DB!$F$2:$F$283,(接種回数DB!$E$2:$E$283=Summary!H$3)* (接種回数DB!$B$2:$B$283=Summary!$B50)*(接種回数DB!$C$2:$C$283=Summary!G$2)*(接種回数DB!$D$2:$D$283=Summary!G$1),"")</f>
        <v>61780</v>
      </c>
      <c r="I50" s="25">
        <f t="shared" si="0"/>
        <v>1119842</v>
      </c>
      <c r="J50" s="25">
        <f t="shared" si="1"/>
        <v>640063</v>
      </c>
      <c r="K50" s="25">
        <f t="shared" si="2"/>
        <v>479779</v>
      </c>
    </row>
  </sheetData>
  <phoneticPr fontId="2"/>
  <pageMargins left="0.7" right="0.7" top="0.75" bottom="0.75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8684AFC7BA4E946AF96F6A5CBEE62BB" ma:contentTypeVersion="35" ma:contentTypeDescription="新しいドキュメントを作成します。" ma:contentTypeScope="" ma:versionID="a92c92b9482ff5c3b78fb34fe5c10c99">
  <xsd:schema xmlns:xsd="http://www.w3.org/2001/XMLSchema" xmlns:xs="http://www.w3.org/2001/XMLSchema" xmlns:p="http://schemas.microsoft.com/office/2006/metadata/properties" xmlns:ns1="http://schemas.microsoft.com/sharepoint/v3" xmlns:ns2="89559dea-130d-4237-8e78-1ce7f44b9a24" xmlns:ns3="0e1d05ab-b491-48cc-a1d7-91236226a3a4" targetNamespace="http://schemas.microsoft.com/office/2006/metadata/properties" ma:root="true" ma:fieldsID="3bdf01f10b0338da7a5a85bd71431d3e" ns1:_="" ns2:_="" ns3:_="">
    <xsd:import namespace="http://schemas.microsoft.com/sharepoint/v3"/>
    <xsd:import namespace="89559dea-130d-4237-8e78-1ce7f44b9a24"/>
    <xsd:import namespace="0e1d05ab-b491-48cc-a1d7-91236226a3a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1:_ip_UnifiedCompliancePolicyProperties" minOccurs="0"/>
                <xsd:element ref="ns1:_ip_UnifiedCompliancePolicyUIAction" minOccurs="0"/>
                <xsd:element ref="ns3:MediaServiceLocation" minOccurs="0"/>
                <xsd:element ref="ns2:SharedWithUsers" minOccurs="0"/>
                <xsd:element ref="ns2:SharedWithDetails" minOccurs="0"/>
                <xsd:element ref="ns3:d1ca" minOccurs="0"/>
                <xsd:element ref="ns3:_Flow_SignoffStatu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統合コンプライアンス ポリシーのプロパティ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統合コンプライアンス ポリシーの UI アクション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559dea-130d-4237-8e78-1ce7f44b9a2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ドキュメント ID 値" ma:description="このアイテムに割り当てられているドキュメント ID の値です。" ma:internalName="_dlc_DocId" ma:readOnly="true">
      <xsd:simpleType>
        <xsd:restriction base="dms:Text"/>
      </xsd:simpleType>
    </xsd:element>
    <xsd:element name="_dlc_DocIdUrl" ma:index="9" nillable="true" ma:displayName="ドキュメントID:" ma:description="このドキュメントへの常時接続リンクです。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を保持" ma:description="追加時に ID を保持します。" ma:hidden="true" ma:internalName="_dlc_DocIdPersistId" ma:readOnly="true">
      <xsd:simpleType>
        <xsd:restriction base="dms:Boolean"/>
      </xsd:simpleType>
    </xsd:element>
    <xsd:element name="SharedWithUsers" ma:index="23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1d05ab-b491-48cc-a1d7-91236226a3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d1ca" ma:index="25" nillable="true" ma:displayName="数値" ma:internalName="d1ca">
      <xsd:simpleType>
        <xsd:restriction base="dms:Number"/>
      </xsd:simpleType>
    </xsd:element>
    <xsd:element name="_Flow_SignoffStatus" ma:index="26" nillable="true" ma:displayName="承認の状態" ma:internalName="_x627f__x8a8d__x306e__x72b6__x614b_">
      <xsd:simpleType>
        <xsd:restriction base="dms:Text"/>
      </xsd:simpleType>
    </xsd:element>
    <xsd:element name="MediaLengthInSeconds" ma:index="27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9559dea-130d-4237-8e78-1ce7f44b9a24">DIGI-808455956-2947852</_dlc_DocId>
    <_Flow_SignoffStatus xmlns="0e1d05ab-b491-48cc-a1d7-91236226a3a4" xsi:nil="true"/>
    <d1ca xmlns="0e1d05ab-b491-48cc-a1d7-91236226a3a4" xsi:nil="true"/>
    <_ip_UnifiedCompliancePolicyUIAction xmlns="http://schemas.microsoft.com/sharepoint/v3" xsi:nil="true"/>
    <_dlc_DocIdUrl xmlns="89559dea-130d-4237-8e78-1ce7f44b9a24">
      <Url>https://digitalgojp.sharepoint.com/sites/digi_portal/_layouts/15/DocIdRedir.aspx?ID=DIGI-808455956-2947852</Url>
      <Description>DIGI-808455956-2947852</Description>
    </_dlc_DocIdUrl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B6BCFE46-DB41-4560-BF1B-55697B9C23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9559dea-130d-4237-8e78-1ce7f44b9a24"/>
    <ds:schemaRef ds:uri="0e1d05ab-b491-48cc-a1d7-91236226a3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AE537C-60CD-4866-A00E-6DE043086ED5}">
  <ds:schemaRefs>
    <ds:schemaRef ds:uri="0e1d05ab-b491-48cc-a1d7-91236226a3a4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89559dea-130d-4237-8e78-1ce7f44b9a2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0728C7E-66ED-4D88-B0BD-A0023A345DC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1BD8C64-296D-4CB9-9F83-C316F30B7AA6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総接種回数</vt:lpstr>
      <vt:lpstr>一般接種</vt:lpstr>
      <vt:lpstr>医療従事者等</vt:lpstr>
      <vt:lpstr>接種回数DB</vt:lpstr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2021-08-27T04:14:40Z</cp:lastPrinted>
  <dcterms:created xsi:type="dcterms:W3CDTF">2021-07-12T02:26:06Z</dcterms:created>
  <dcterms:modified xsi:type="dcterms:W3CDTF">2021-08-27T10:24:52Z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0x010100E8684AFC7BA4E946AF96F6A5CBEE62BB</vt:lpwstr>
  </property>
  <property fmtid="{D5CDD505-2E9C-101B-9397-08002B2CF9AE}" pid="3" name="_dlc_DocIdItemGuid">
    <vt:lpwstr>d2c06efc-6721-42a7-b818-7ee94e7fe147</vt:lpwstr>
  </property>
  <property fmtid="{D5CDD505-2E9C-101B-9397-08002B2CF9AE}" pid="4" name="MSIP_Label_85ffb28e-a633-4b0d-a5b1-2360ff021a4e_Enabled">
    <vt:lpwstr>true</vt:lpwstr>
  </property>
  <property fmtid="{D5CDD505-2E9C-101B-9397-08002B2CF9AE}" pid="5" name="MSIP_Label_85ffb28e-a633-4b0d-a5b1-2360ff021a4e_SetDate">
    <vt:lpwstr>2021-08-26T04:55:34Z</vt:lpwstr>
  </property>
  <property fmtid="{D5CDD505-2E9C-101B-9397-08002B2CF9AE}" pid="6" name="MSIP_Label_85ffb28e-a633-4b0d-a5b1-2360ff021a4e_Method">
    <vt:lpwstr>Privileged</vt:lpwstr>
  </property>
  <property fmtid="{D5CDD505-2E9C-101B-9397-08002B2CF9AE}" pid="7" name="MSIP_Label_85ffb28e-a633-4b0d-a5b1-2360ff021a4e_Name">
    <vt:lpwstr>一般情報</vt:lpwstr>
  </property>
  <property fmtid="{D5CDD505-2E9C-101B-9397-08002B2CF9AE}" pid="8" name="MSIP_Label_85ffb28e-a633-4b0d-a5b1-2360ff021a4e_SiteId">
    <vt:lpwstr>25208834-1b0b-4d59-b076-9fbb86cdda46</vt:lpwstr>
  </property>
  <property fmtid="{D5CDD505-2E9C-101B-9397-08002B2CF9AE}" pid="9" name="MSIP_Label_85ffb28e-a633-4b0d-a5b1-2360ff021a4e_ActionId">
    <vt:lpwstr>122dcab3-7241-4599-8c6e-9b5419c83711</vt:lpwstr>
  </property>
  <property fmtid="{D5CDD505-2E9C-101B-9397-08002B2CF9AE}" pid="10" name="MSIP_Label_85ffb28e-a633-4b0d-a5b1-2360ff021a4e_ContentBits">
    <vt:lpwstr>0</vt:lpwstr>
  </property>
</Properties>
</file>